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2 National/Shake Shack/1423 Canoga Park CA/2 PROJECT DOCUMENTS/"/>
    </mc:Choice>
  </mc:AlternateContent>
  <xr:revisionPtr revIDLastSave="16" documentId="13_ncr:1_{EB8C3A1E-E5DA-4C21-88D5-0193A5B56878}" xr6:coauthVersionLast="47" xr6:coauthVersionMax="47" xr10:uidLastSave="{0D784D07-D3E2-4D89-AF1F-660F73057EFD}"/>
  <bookViews>
    <workbookView xWindow="-110" yWindow="-110" windowWidth="19420" windowHeight="10420" xr2:uid="{00000000-000D-0000-FFFF-FFFF00000000}"/>
  </bookViews>
  <sheets>
    <sheet name="SUMMARY (2)" sheetId="1" r:id="rId1"/>
  </sheets>
  <definedNames>
    <definedName name="_xlnm.Print_Area" localSheetId="0">'SUMMARY (2)'!$A$1:$P$27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/>
  <c r="D20" i="1"/>
  <c r="C21" i="1"/>
  <c r="C20" i="1"/>
  <c r="D22" i="1" l="1"/>
  <c r="C22" i="1"/>
  <c r="P35" i="1" l="1"/>
  <c r="P36" i="1"/>
  <c r="P37" i="1"/>
  <c r="P38" i="1"/>
  <c r="P39" i="1"/>
  <c r="P40" i="1"/>
  <c r="P9" i="1" l="1"/>
  <c r="O9" i="1"/>
  <c r="N9" i="1"/>
  <c r="M9" i="1"/>
  <c r="L9" i="1"/>
  <c r="K9" i="1"/>
  <c r="H9" i="1"/>
  <c r="G9" i="1"/>
  <c r="D9" i="1"/>
  <c r="C9" i="1"/>
  <c r="H16" i="1" l="1"/>
  <c r="P34" i="1"/>
  <c r="P33" i="1"/>
  <c r="P32" i="1"/>
  <c r="T13" i="1" l="1"/>
  <c r="R15" i="1"/>
  <c r="P16" i="1" s="1"/>
  <c r="D14" i="1" l="1"/>
  <c r="C14" i="1"/>
  <c r="D13" i="1"/>
  <c r="C13" i="1"/>
  <c r="C15" i="1" l="1"/>
  <c r="T11" i="1" s="1"/>
  <c r="D15" i="1"/>
  <c r="U13" i="1" s="1"/>
  <c r="R13" i="1" s="1"/>
  <c r="J6" i="1"/>
  <c r="I6" i="1"/>
  <c r="U11" i="1" l="1"/>
  <c r="R11" i="1" s="1"/>
  <c r="P12" i="1" s="1"/>
  <c r="P14" i="1"/>
  <c r="F6" i="1"/>
  <c r="E6" i="1"/>
  <c r="E9" i="1" l="1"/>
  <c r="F9" i="1"/>
</calcChain>
</file>

<file path=xl/sharedStrings.xml><?xml version="1.0" encoding="utf-8"?>
<sst xmlns="http://schemas.openxmlformats.org/spreadsheetml/2006/main" count="75" uniqueCount="45">
  <si>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</si>
  <si>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</si>
  <si>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</si>
  <si>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</si>
  <si>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</si>
  <si>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</si>
  <si>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</si>
  <si>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</si>
  <si>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</si>
  <si>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</si>
  <si>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</si>
  <si>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</si>
  <si>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MUA-1</t>
  </si>
  <si>
    <t>DOOR TESTED</t>
  </si>
  <si>
    <t>FRONT</t>
  </si>
  <si>
    <t>SIDE</t>
  </si>
  <si>
    <t>REAR</t>
  </si>
  <si>
    <t>AVERAGE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</si>
  <si>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</si>
  <si>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</si>
  <si>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</si>
  <si>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</si>
  <si>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</si>
  <si>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</si>
  <si>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</si>
  <si>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</si>
  <si>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</si>
  <si>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</si>
  <si>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</si>
  <si>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</si>
  <si>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</si>
  <si>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</si>
  <si>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</si>
  <si>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</si>
  <si>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</si>
  <si>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</si>
  <si>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</si>
  <si>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</si>
  <si>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PRESSURIZATION (MUST BE NEGATIVE)</t>
  </si>
  <si>
    <t>TOTAL KITCHEN OA</t>
  </si>
  <si>
    <t>TOTAL KITCHEN EXHAUST</t>
  </si>
  <si>
    <t>FC-1</t>
  </si>
  <si>
    <t>RESTAURANT</t>
  </si>
  <si>
    <t>COOKLINE</t>
  </si>
  <si>
    <t>HD1/2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</si>
</sst>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4" fillId="3" borderId="7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1" fillId="3" borderId="0" xfId="0" applyFont="1" applyFill="1"/>
    <xf numFmtId="0" fontId="3" fillId="5" borderId="12" xfId="0" applyFont="1" applyFill="1" applyBorder="1" applyAlignment="1">
      <alignment horizontal="center"/>
    </xf>
    <xf numFmtId="0" fontId="3" fillId="5" borderId="55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461368</xdr:rowOff>
    </xdr:from>
    <xdr:to>
      <xdr:col>3</xdr:col>
      <xdr:colOff>249865</xdr:colOff>
      <xdr:row>0</xdr:row>
      <xdr:rowOff>971463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354" y="461368"/>
          <a:ext cx="2360976" cy="519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0"/>
  <sheetViews>
    <sheetView showGridLines="0" tabSelected="1" view="pageBreakPreview" topLeftCell="A3" zoomScale="80" zoomScaleNormal="55" zoomScaleSheetLayoutView="80" workbookViewId="0">
      <selection activeCell="D22" sqref="D22"/>
    </sheetView>
  </sheetViews>
  <sheetFormatPr defaultColWidth="9.1796875" defaultRowHeight="12.5" x14ac:dyDescent="0.25"/>
  <cols>
    <col min="1" max="1" width="10.54296875" style="1" customWidth="1"/>
    <col min="2" max="2" width="10.81640625" style="1" customWidth="1"/>
    <col min="3" max="3" width="10.7265625" style="1" customWidth="1"/>
    <col min="4" max="4" width="9.7265625" style="1" customWidth="1"/>
    <col min="5" max="5" width="9.54296875" style="1" customWidth="1"/>
    <col min="6" max="6" width="10" style="1" customWidth="1"/>
    <col min="7" max="7" width="8.54296875" style="1" customWidth="1"/>
    <col min="8" max="8" width="9.26953125" style="1" customWidth="1"/>
    <col min="9" max="9" width="8.7265625" style="1" customWidth="1"/>
    <col min="10" max="10" width="7.7265625" style="1" customWidth="1"/>
    <col min="11" max="11" width="8.453125" style="1" customWidth="1"/>
    <col min="12" max="12" width="7.7265625" style="1" customWidth="1"/>
    <col min="13" max="13" width="8.26953125" style="1" customWidth="1"/>
    <col min="14" max="14" width="7.54296875" style="1" customWidth="1"/>
    <col min="15" max="15" width="8" style="1" bestFit="1" customWidth="1"/>
    <col min="16" max="16" width="9.1796875" style="1" bestFit="1" customWidth="1"/>
    <col min="17" max="17" width="17.453125" style="1" customWidth="1"/>
    <col min="18" max="21" width="9.1796875" style="1" hidden="1" customWidth="1"/>
    <col min="22" max="16384" width="9.1796875" style="1"/>
  </cols>
  <sheetData>
    <row r="1" spans="1:21" ht="165.75" customHeight="1" x14ac:dyDescent="0.25"/>
    <row r="2" spans="1:21" ht="21.75" customHeight="1" x14ac:dyDescent="0.4">
      <c r="A2" s="181" t="s">
        <v>32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</row>
    <row r="3" spans="1:21" ht="9.75" customHeight="1" thickBot="1" x14ac:dyDescent="0.45">
      <c r="A3" s="81"/>
    </row>
    <row r="4" spans="1:21" ht="20.149999999999999" customHeight="1" thickBot="1" x14ac:dyDescent="0.3">
      <c r="A4" s="6"/>
      <c r="B4" s="8" t="s">
        <v>5</v>
      </c>
      <c r="C4" s="152" t="s">
        <v>0</v>
      </c>
      <c r="D4" s="153"/>
      <c r="E4" s="145" t="s">
        <v>1</v>
      </c>
      <c r="F4" s="144"/>
      <c r="G4" s="158" t="s">
        <v>2</v>
      </c>
      <c r="H4" s="159"/>
      <c r="I4" s="150" t="s">
        <v>26</v>
      </c>
      <c r="J4" s="151"/>
      <c r="K4" s="156" t="s">
        <v>3</v>
      </c>
      <c r="L4" s="157"/>
      <c r="M4" s="154" t="s">
        <v>4</v>
      </c>
      <c r="N4" s="155"/>
      <c r="O4" s="154" t="s">
        <v>37</v>
      </c>
      <c r="P4" s="155"/>
      <c r="Q4" s="7"/>
      <c r="R4" s="58"/>
    </row>
    <row r="5" spans="1:21" ht="20.149999999999999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58"/>
    </row>
    <row r="6" spans="1:21" ht="20.149999999999999" customHeight="1" x14ac:dyDescent="0.25">
      <c r="A6" s="68" t="s">
        <v>41</v>
      </c>
      <c r="B6" s="66" t="s">
        <v>42</v>
      </c>
      <c r="C6" s="23">
        <v>2200</v>
      </c>
      <c r="D6" s="24"/>
      <c r="E6" s="23">
        <f t="shared" ref="E6:F6" si="0">C6-G6</f>
        <v>1960</v>
      </c>
      <c r="F6" s="24">
        <f t="shared" si="0"/>
        <v>0</v>
      </c>
      <c r="G6" s="25">
        <v>240</v>
      </c>
      <c r="H6" s="26"/>
      <c r="I6" s="27">
        <f>G6/C6</f>
        <v>0.10909090909090909</v>
      </c>
      <c r="J6" s="28" t="e">
        <f>H6/D6</f>
        <v>#DIV/0!</v>
      </c>
      <c r="K6" s="29"/>
      <c r="L6" s="30"/>
      <c r="M6" s="31"/>
      <c r="N6" s="32"/>
      <c r="O6" s="33"/>
      <c r="P6" s="34"/>
      <c r="Q6" s="64"/>
      <c r="R6" s="62"/>
    </row>
    <row r="7" spans="1:21" ht="20.149999999999999" customHeight="1" x14ac:dyDescent="0.25">
      <c r="A7" s="69" t="s">
        <v>12</v>
      </c>
      <c r="B7" s="67" t="s">
        <v>43</v>
      </c>
      <c r="C7" s="43"/>
      <c r="D7" s="44"/>
      <c r="E7" s="43" t="s">
        <v>10</v>
      </c>
      <c r="F7" s="44"/>
      <c r="G7" s="37"/>
      <c r="H7" s="38"/>
      <c r="I7" s="45"/>
      <c r="J7" s="38"/>
      <c r="K7" s="35">
        <v>2648</v>
      </c>
      <c r="L7" s="36"/>
      <c r="M7" s="39"/>
      <c r="N7" s="40"/>
      <c r="O7" s="41"/>
      <c r="P7" s="42"/>
      <c r="Q7" s="48"/>
      <c r="R7" s="62"/>
    </row>
    <row r="8" spans="1:21" ht="20.149999999999999" customHeight="1" thickBot="1" x14ac:dyDescent="0.3">
      <c r="A8" s="69" t="s">
        <v>11</v>
      </c>
      <c r="B8" s="67" t="s">
        <v>44</v>
      </c>
      <c r="C8" s="43"/>
      <c r="D8" s="44"/>
      <c r="E8" s="43"/>
      <c r="F8" s="44"/>
      <c r="G8" s="37"/>
      <c r="H8" s="38"/>
      <c r="I8" s="45"/>
      <c r="J8" s="38"/>
      <c r="K8" s="37"/>
      <c r="L8" s="38"/>
      <c r="M8" s="46">
        <v>3310</v>
      </c>
      <c r="N8" s="47"/>
      <c r="O8" s="41"/>
      <c r="P8" s="42"/>
      <c r="Q8" s="57"/>
      <c r="R8" s="62"/>
    </row>
    <row r="9" spans="1:21" ht="20.149999999999999" customHeight="1" thickBot="1" x14ac:dyDescent="0.3">
      <c r="A9" s="116" t="s">
        <v>27</v>
      </c>
      <c r="B9" s="117"/>
      <c r="C9" s="70">
        <f>SUM(C6:C8)</f>
        <v>2200</v>
      </c>
      <c r="D9" s="71">
        <f>SUM(D6:D8)</f>
        <v>0</v>
      </c>
      <c r="E9" s="70">
        <f>SUM(E6:E8)</f>
        <v>1960</v>
      </c>
      <c r="F9" s="71">
        <f>SUM(F6:F8)</f>
        <v>0</v>
      </c>
      <c r="G9" s="72">
        <f>SUM(G6:G8)</f>
        <v>240</v>
      </c>
      <c r="H9" s="73">
        <f>SUM(H6:H8)</f>
        <v>0</v>
      </c>
      <c r="I9" s="74"/>
      <c r="J9" s="75"/>
      <c r="K9" s="72">
        <f>SUM(K6:K8)</f>
        <v>2648</v>
      </c>
      <c r="L9" s="73">
        <f>SUM(L6:L8)</f>
        <v>0</v>
      </c>
      <c r="M9" s="97">
        <f>SUM(M6:M8)</f>
        <v>3310</v>
      </c>
      <c r="N9" s="76">
        <f>SUM(N6:N8)</f>
        <v>0</v>
      </c>
      <c r="O9" s="77">
        <f>SUM(O6:O8)</f>
        <v>0</v>
      </c>
      <c r="P9" s="78">
        <f>SUM(P6:P8)</f>
        <v>0</v>
      </c>
      <c r="Q9" s="48"/>
      <c r="R9" s="62"/>
    </row>
    <row r="10" spans="1:21" ht="20.149999999999999" customHeight="1" thickBot="1" x14ac:dyDescent="0.3">
      <c r="A10" s="59"/>
      <c r="B10" s="49"/>
      <c r="C10" s="49"/>
      <c r="D10" s="49"/>
      <c r="E10" s="49"/>
      <c r="F10" s="60"/>
      <c r="G10" s="60"/>
      <c r="H10" s="65"/>
      <c r="I10" s="65"/>
      <c r="J10" s="60"/>
      <c r="K10" s="60"/>
      <c r="L10" s="61"/>
      <c r="M10" s="61"/>
      <c r="N10" s="61"/>
      <c r="O10" s="61"/>
      <c r="P10" s="48"/>
      <c r="Q10" s="62"/>
    </row>
    <row r="11" spans="1:21" ht="20.149999999999999" customHeight="1" thickBot="1" x14ac:dyDescent="0.35">
      <c r="A11" s="92" t="s">
        <v>28</v>
      </c>
      <c r="B11" s="79"/>
      <c r="C11" s="79"/>
      <c r="D11" s="79"/>
      <c r="F11" s="209" t="s">
        <v>13</v>
      </c>
      <c r="G11" s="210"/>
      <c r="H11" s="185" t="s">
        <v>31</v>
      </c>
      <c r="I11" s="186"/>
      <c r="J11" s="187"/>
      <c r="L11" s="91" t="s">
        <v>33</v>
      </c>
      <c r="M11" s="80"/>
      <c r="N11" s="80"/>
      <c r="O11" s="80"/>
      <c r="P11" s="80"/>
      <c r="R11" s="1" t="b">
        <f>T11=U11</f>
        <v>0</v>
      </c>
      <c r="T11" s="1" t="b">
        <f>C15&lt;0</f>
        <v>1</v>
      </c>
      <c r="U11" s="1" t="b">
        <f>D15&lt;0</f>
        <v>0</v>
      </c>
    </row>
    <row r="12" spans="1:21" ht="18.75" customHeight="1" thickBot="1" x14ac:dyDescent="0.3">
      <c r="A12" s="138" t="s">
        <v>27</v>
      </c>
      <c r="B12" s="139"/>
      <c r="C12" s="82" t="s">
        <v>7</v>
      </c>
      <c r="D12" s="83" t="s">
        <v>8</v>
      </c>
      <c r="F12" s="211"/>
      <c r="G12" s="212"/>
      <c r="H12" s="188"/>
      <c r="I12" s="189"/>
      <c r="J12" s="190"/>
      <c r="L12" s="182" t="s">
        <v>36</v>
      </c>
      <c r="M12" s="182"/>
      <c r="N12" s="182"/>
      <c r="O12" s="182"/>
      <c r="P12" s="94">
        <f>IF(R11=TRUE, 1, 0)</f>
        <v>0</v>
      </c>
    </row>
    <row r="13" spans="1:21" ht="18.75" customHeight="1" x14ac:dyDescent="0.35">
      <c r="A13" s="203" t="s">
        <v>30</v>
      </c>
      <c r="B13" s="204"/>
      <c r="C13" s="84">
        <f>G9+K9</f>
        <v>2888</v>
      </c>
      <c r="D13" s="85">
        <f>H9+L9</f>
        <v>0</v>
      </c>
      <c r="F13" s="120" t="s">
        <v>14</v>
      </c>
      <c r="G13" s="121"/>
      <c r="H13" s="194"/>
      <c r="I13" s="195"/>
      <c r="J13" s="196"/>
      <c r="L13" s="183"/>
      <c r="M13" s="183"/>
      <c r="N13" s="183"/>
      <c r="O13" s="183"/>
      <c r="P13" s="96"/>
      <c r="R13" s="1" t="e">
        <f>T13=U13</f>
        <v>#DIV/0!</v>
      </c>
      <c r="T13" s="1" t="e">
        <f>H16&lt;0</f>
        <v>#DIV/0!</v>
      </c>
      <c r="U13" s="1" t="b">
        <f>D15&lt;0</f>
        <v>0</v>
      </c>
    </row>
    <row r="14" spans="1:21" ht="18.75" customHeight="1" thickBot="1" x14ac:dyDescent="0.4">
      <c r="A14" s="205" t="s">
        <v>29</v>
      </c>
      <c r="B14" s="206"/>
      <c r="C14" s="88">
        <f>M9+O9</f>
        <v>3310</v>
      </c>
      <c r="D14" s="89">
        <f>N9+P9</f>
        <v>0</v>
      </c>
      <c r="F14" s="122" t="s">
        <v>15</v>
      </c>
      <c r="G14" s="123"/>
      <c r="H14" s="197"/>
      <c r="I14" s="198"/>
      <c r="J14" s="199"/>
      <c r="L14" s="184" t="s">
        <v>34</v>
      </c>
      <c r="M14" s="184"/>
      <c r="N14" s="184"/>
      <c r="O14" s="184"/>
      <c r="P14" s="95" t="e">
        <f>IF(R13=TRUE, 1, 0)</f>
        <v>#DIV/0!</v>
      </c>
    </row>
    <row r="15" spans="1:21" ht="18.75" customHeight="1" thickBot="1" x14ac:dyDescent="0.4">
      <c r="A15" s="207" t="s">
        <v>18</v>
      </c>
      <c r="B15" s="208"/>
      <c r="C15" s="86">
        <f>C13-C14</f>
        <v>-422</v>
      </c>
      <c r="D15" s="87">
        <f>D13-D14</f>
        <v>0</v>
      </c>
      <c r="F15" s="213" t="s">
        <v>16</v>
      </c>
      <c r="G15" s="214"/>
      <c r="H15" s="200"/>
      <c r="I15" s="201"/>
      <c r="J15" s="202"/>
      <c r="L15" s="183"/>
      <c r="M15" s="183"/>
      <c r="N15" s="183"/>
      <c r="O15" s="183"/>
      <c r="P15" s="96"/>
      <c r="R15" s="1" t="e">
        <f>AND(H16&gt;=-0.02, H16&lt;=0.02)</f>
        <v>#DIV/0!</v>
      </c>
    </row>
    <row r="16" spans="1:21" ht="16.5" customHeight="1" thickBot="1" x14ac:dyDescent="0.3">
      <c r="F16" s="136" t="s">
        <v>17</v>
      </c>
      <c r="G16" s="137"/>
      <c r="H16" s="191" t="e">
        <f>AVERAGE(H13:J15)</f>
        <v>#DIV/0!</v>
      </c>
      <c r="I16" s="192"/>
      <c r="J16" s="193"/>
      <c r="L16" s="180" t="s">
        <v>35</v>
      </c>
      <c r="M16" s="180"/>
      <c r="N16" s="180"/>
      <c r="O16" s="180"/>
      <c r="P16" s="90" t="e">
        <f>IF(R15=TRUE, 1, 0)</f>
        <v>#DIV/0!</v>
      </c>
    </row>
    <row r="17" spans="1:17" ht="13.75" customHeight="1" x14ac:dyDescent="0.25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180"/>
      <c r="M17" s="180"/>
      <c r="N17" s="180"/>
      <c r="O17" s="180"/>
      <c r="P17" s="93"/>
    </row>
    <row r="18" spans="1:17" ht="31.9" customHeight="1" thickBot="1" x14ac:dyDescent="0.3">
      <c r="A18" s="92" t="s">
        <v>38</v>
      </c>
      <c r="B18" s="79"/>
      <c r="C18" s="79"/>
      <c r="D18" s="79"/>
      <c r="E18" s="48"/>
      <c r="F18" s="48"/>
      <c r="G18" s="48"/>
      <c r="H18" s="48"/>
      <c r="I18" s="48"/>
      <c r="J18" s="48"/>
      <c r="K18" s="48"/>
      <c r="L18" s="98"/>
      <c r="M18" s="98"/>
      <c r="N18" s="98"/>
      <c r="O18" s="98"/>
      <c r="P18" s="93"/>
    </row>
    <row r="19" spans="1:17" ht="31.9" customHeight="1" thickBot="1" x14ac:dyDescent="0.3">
      <c r="A19" s="138" t="s">
        <v>27</v>
      </c>
      <c r="B19" s="139"/>
      <c r="C19" s="82" t="s">
        <v>7</v>
      </c>
      <c r="D19" s="83" t="s">
        <v>8</v>
      </c>
      <c r="E19" s="48"/>
      <c r="F19" s="48"/>
      <c r="G19" s="48"/>
      <c r="H19" s="48"/>
      <c r="I19" s="48"/>
      <c r="J19" s="48"/>
      <c r="K19" s="48"/>
      <c r="L19" s="98"/>
      <c r="M19" s="98"/>
      <c r="N19" s="98"/>
      <c r="O19" s="98"/>
      <c r="P19" s="93"/>
    </row>
    <row r="20" spans="1:17" ht="16.899999999999999" customHeight="1" x14ac:dyDescent="0.35">
      <c r="A20" s="110" t="s">
        <v>39</v>
      </c>
      <c r="B20" s="111"/>
      <c r="C20" s="84">
        <f>G6+K7</f>
        <v>2888</v>
      </c>
      <c r="D20" s="85">
        <f>H6+L7</f>
        <v>0</v>
      </c>
      <c r="E20" s="48"/>
      <c r="F20" s="48"/>
      <c r="G20" s="48"/>
      <c r="H20" s="48"/>
      <c r="I20" s="48"/>
      <c r="J20" s="48"/>
      <c r="K20" s="48"/>
      <c r="L20" s="98"/>
      <c r="M20" s="98"/>
      <c r="N20" s="98"/>
      <c r="O20" s="98"/>
      <c r="P20" s="93"/>
    </row>
    <row r="21" spans="1:17" ht="18.649999999999999" customHeight="1" thickBot="1" x14ac:dyDescent="0.4">
      <c r="A21" s="112" t="s">
        <v>40</v>
      </c>
      <c r="B21" s="113"/>
      <c r="C21" s="88">
        <f>M8</f>
        <v>3310</v>
      </c>
      <c r="D21" s="89">
        <f>N8</f>
        <v>0</v>
      </c>
      <c r="E21" s="48"/>
      <c r="F21" s="48"/>
      <c r="G21" s="48"/>
      <c r="H21" s="48"/>
      <c r="I21" s="48"/>
      <c r="J21" s="48"/>
      <c r="K21" s="48"/>
      <c r="L21" s="51"/>
      <c r="M21" s="51"/>
      <c r="N21" s="52"/>
      <c r="O21" s="52"/>
      <c r="P21" s="7"/>
      <c r="Q21" s="7"/>
    </row>
    <row r="22" spans="1:17" ht="18.649999999999999" customHeight="1" thickBot="1" x14ac:dyDescent="0.4">
      <c r="A22" s="114" t="s">
        <v>18</v>
      </c>
      <c r="B22" s="115"/>
      <c r="C22" s="105">
        <f>C20-C21</f>
        <v>-422</v>
      </c>
      <c r="D22" s="106">
        <f>D20-D21</f>
        <v>0</v>
      </c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7" s="104" customFormat="1" ht="33" customHeight="1" x14ac:dyDescent="0.35">
      <c r="A23" s="99"/>
      <c r="B23" s="100"/>
      <c r="C23" s="101"/>
      <c r="D23" s="101"/>
      <c r="E23" s="102"/>
      <c r="F23" s="102"/>
      <c r="G23" s="102"/>
      <c r="H23" s="102"/>
      <c r="I23" s="102"/>
      <c r="J23" s="102"/>
      <c r="K23" s="102"/>
      <c r="L23" s="103"/>
      <c r="M23" s="103"/>
      <c r="N23" s="102"/>
      <c r="O23" s="102"/>
    </row>
    <row r="24" spans="1:17" ht="13.15" customHeight="1" thickBot="1" x14ac:dyDescent="0.4">
      <c r="A24" s="107"/>
      <c r="B24" s="108"/>
      <c r="C24" s="109"/>
      <c r="D24" s="109"/>
      <c r="E24" s="3"/>
      <c r="F24" s="3"/>
      <c r="G24" s="3"/>
      <c r="H24" s="3"/>
      <c r="I24" s="3"/>
      <c r="J24" s="3"/>
      <c r="K24" s="3"/>
      <c r="L24" s="4"/>
      <c r="M24" s="4"/>
      <c r="N24" s="3"/>
      <c r="O24" s="3"/>
    </row>
    <row r="25" spans="1:17" ht="20.149999999999999" customHeight="1" x14ac:dyDescent="0.25">
      <c r="A25" s="124"/>
      <c r="B25" s="125"/>
      <c r="C25" s="125"/>
      <c r="D25" s="125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6"/>
      <c r="Q25" s="63"/>
    </row>
    <row r="26" spans="1:17" ht="20.149999999999999" customHeight="1" x14ac:dyDescent="0.25">
      <c r="A26" s="127"/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9"/>
      <c r="Q26" s="63"/>
    </row>
    <row r="27" spans="1:17" ht="20.149999999999999" customHeight="1" thickBot="1" x14ac:dyDescent="0.3">
      <c r="A27" s="130"/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2"/>
    </row>
    <row r="28" spans="1:17" ht="20.149999999999999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7" ht="13" thickBo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7" ht="20.149999999999999" customHeight="1" thickBot="1" x14ac:dyDescent="0.3">
      <c r="A30" s="133" t="s">
        <v>19</v>
      </c>
      <c r="B30" s="134"/>
      <c r="C30" s="134"/>
      <c r="D30" s="134"/>
      <c r="E30" s="134"/>
      <c r="F30" s="135"/>
      <c r="G30" s="49"/>
      <c r="H30" s="49"/>
      <c r="I30" s="49"/>
      <c r="J30" s="49"/>
      <c r="K30" s="49"/>
      <c r="L30" s="49"/>
      <c r="M30" s="49"/>
      <c r="N30" s="49"/>
      <c r="O30" s="49"/>
      <c r="P30" s="48"/>
      <c r="Q30" s="50"/>
    </row>
    <row r="31" spans="1:17" ht="19.149999999999999" customHeight="1" thickBot="1" x14ac:dyDescent="0.3">
      <c r="A31" s="5" t="s">
        <v>6</v>
      </c>
      <c r="B31" s="173" t="s">
        <v>24</v>
      </c>
      <c r="C31" s="174"/>
      <c r="D31" s="144" t="s">
        <v>23</v>
      </c>
      <c r="E31" s="146"/>
      <c r="F31" s="146"/>
      <c r="G31" s="145"/>
      <c r="H31" s="144" t="s">
        <v>20</v>
      </c>
      <c r="I31" s="145"/>
      <c r="J31" s="146" t="s">
        <v>21</v>
      </c>
      <c r="K31" s="146"/>
      <c r="L31" s="147" t="s">
        <v>3</v>
      </c>
      <c r="M31" s="147"/>
      <c r="N31" s="140" t="s">
        <v>4</v>
      </c>
      <c r="O31" s="141"/>
      <c r="P31" s="54" t="s">
        <v>22</v>
      </c>
    </row>
    <row r="32" spans="1:17" ht="18.75" customHeight="1" thickBot="1" x14ac:dyDescent="0.3">
      <c r="A32" s="55" t="s">
        <v>25</v>
      </c>
      <c r="B32" s="171"/>
      <c r="C32" s="172"/>
      <c r="D32" s="163"/>
      <c r="E32" s="177"/>
      <c r="F32" s="177"/>
      <c r="G32" s="164"/>
      <c r="H32" s="163"/>
      <c r="I32" s="164"/>
      <c r="J32" s="165"/>
      <c r="K32" s="166"/>
      <c r="L32" s="161"/>
      <c r="M32" s="162"/>
      <c r="N32" s="142"/>
      <c r="O32" s="143"/>
      <c r="P32" s="53">
        <f t="shared" ref="P32:P40" si="1">L32-N32</f>
        <v>0</v>
      </c>
    </row>
    <row r="33" spans="1:16" ht="18.75" customHeight="1" thickBot="1" x14ac:dyDescent="0.3">
      <c r="A33" s="56" t="s">
        <v>25</v>
      </c>
      <c r="B33" s="170"/>
      <c r="C33" s="170"/>
      <c r="D33" s="148"/>
      <c r="E33" s="169"/>
      <c r="F33" s="169"/>
      <c r="G33" s="149"/>
      <c r="H33" s="148"/>
      <c r="I33" s="149"/>
      <c r="J33" s="118"/>
      <c r="K33" s="119"/>
      <c r="L33" s="161"/>
      <c r="M33" s="162"/>
      <c r="N33" s="142"/>
      <c r="O33" s="143"/>
      <c r="P33" s="53">
        <f t="shared" si="1"/>
        <v>0</v>
      </c>
    </row>
    <row r="34" spans="1:16" ht="19.149999999999999" customHeight="1" thickBot="1" x14ac:dyDescent="0.3">
      <c r="A34" s="56" t="s">
        <v>25</v>
      </c>
      <c r="B34" s="175"/>
      <c r="C34" s="176"/>
      <c r="D34" s="148"/>
      <c r="E34" s="169"/>
      <c r="F34" s="169"/>
      <c r="G34" s="149"/>
      <c r="H34" s="148"/>
      <c r="I34" s="149"/>
      <c r="J34" s="148"/>
      <c r="K34" s="160"/>
      <c r="L34" s="167"/>
      <c r="M34" s="168"/>
      <c r="N34" s="178"/>
      <c r="O34" s="179"/>
      <c r="P34" s="53">
        <f t="shared" si="1"/>
        <v>0</v>
      </c>
    </row>
    <row r="35" spans="1:16" ht="19.5" customHeight="1" thickBot="1" x14ac:dyDescent="0.3">
      <c r="A35" s="55" t="s">
        <v>25</v>
      </c>
      <c r="B35" s="215"/>
      <c r="C35" s="216"/>
      <c r="D35" s="175"/>
      <c r="E35" s="217"/>
      <c r="F35" s="217"/>
      <c r="G35" s="176"/>
      <c r="H35" s="175"/>
      <c r="I35" s="176"/>
      <c r="J35" s="175"/>
      <c r="K35" s="176"/>
      <c r="L35" s="167"/>
      <c r="M35" s="168"/>
      <c r="N35" s="178"/>
      <c r="O35" s="179"/>
      <c r="P35" s="53">
        <f t="shared" si="1"/>
        <v>0</v>
      </c>
    </row>
    <row r="36" spans="1:16" ht="19.5" customHeight="1" thickBot="1" x14ac:dyDescent="0.3">
      <c r="A36" s="56" t="s">
        <v>25</v>
      </c>
      <c r="B36" s="175"/>
      <c r="C36" s="176"/>
      <c r="D36" s="148"/>
      <c r="E36" s="169"/>
      <c r="F36" s="169"/>
      <c r="G36" s="149"/>
      <c r="H36" s="148"/>
      <c r="I36" s="149"/>
      <c r="J36" s="148"/>
      <c r="K36" s="149"/>
      <c r="L36" s="167"/>
      <c r="M36" s="168"/>
      <c r="N36" s="178"/>
      <c r="O36" s="179"/>
      <c r="P36" s="53">
        <f t="shared" si="1"/>
        <v>0</v>
      </c>
    </row>
    <row r="37" spans="1:16" ht="19.5" customHeight="1" thickBot="1" x14ac:dyDescent="0.3">
      <c r="A37" s="56" t="s">
        <v>25</v>
      </c>
      <c r="B37" s="175"/>
      <c r="C37" s="176"/>
      <c r="D37" s="148"/>
      <c r="E37" s="169"/>
      <c r="F37" s="169"/>
      <c r="G37" s="149"/>
      <c r="H37" s="148"/>
      <c r="I37" s="149"/>
      <c r="J37" s="148"/>
      <c r="K37" s="149"/>
      <c r="L37" s="167"/>
      <c r="M37" s="168"/>
      <c r="N37" s="178"/>
      <c r="O37" s="179"/>
      <c r="P37" s="53">
        <f t="shared" si="1"/>
        <v>0</v>
      </c>
    </row>
    <row r="38" spans="1:16" ht="19.5" customHeight="1" thickBot="1" x14ac:dyDescent="0.3">
      <c r="A38" s="55" t="s">
        <v>25</v>
      </c>
      <c r="B38" s="215"/>
      <c r="C38" s="216"/>
      <c r="D38" s="175"/>
      <c r="E38" s="217"/>
      <c r="F38" s="217"/>
      <c r="G38" s="176"/>
      <c r="H38" s="175"/>
      <c r="I38" s="176"/>
      <c r="J38" s="175"/>
      <c r="K38" s="176"/>
      <c r="L38" s="167"/>
      <c r="M38" s="168"/>
      <c r="N38" s="178"/>
      <c r="O38" s="179"/>
      <c r="P38" s="53">
        <f t="shared" si="1"/>
        <v>0</v>
      </c>
    </row>
    <row r="39" spans="1:16" ht="19.5" customHeight="1" thickBot="1" x14ac:dyDescent="0.3">
      <c r="A39" s="56" t="s">
        <v>25</v>
      </c>
      <c r="B39" s="175"/>
      <c r="C39" s="176"/>
      <c r="D39" s="148"/>
      <c r="E39" s="169"/>
      <c r="F39" s="169"/>
      <c r="G39" s="149"/>
      <c r="H39" s="148"/>
      <c r="I39" s="149"/>
      <c r="J39" s="148"/>
      <c r="K39" s="149"/>
      <c r="L39" s="167"/>
      <c r="M39" s="168"/>
      <c r="N39" s="178"/>
      <c r="O39" s="179"/>
      <c r="P39" s="53">
        <f t="shared" si="1"/>
        <v>0</v>
      </c>
    </row>
    <row r="40" spans="1:16" ht="18.75" customHeight="1" x14ac:dyDescent="0.25">
      <c r="A40" s="56" t="s">
        <v>25</v>
      </c>
      <c r="B40" s="175"/>
      <c r="C40" s="176"/>
      <c r="D40" s="148"/>
      <c r="E40" s="169"/>
      <c r="F40" s="169"/>
      <c r="G40" s="149"/>
      <c r="H40" s="148"/>
      <c r="I40" s="149"/>
      <c r="J40" s="148"/>
      <c r="K40" s="149"/>
      <c r="L40" s="167"/>
      <c r="M40" s="168"/>
      <c r="N40" s="178"/>
      <c r="O40" s="179"/>
      <c r="P40" s="53">
        <f t="shared" si="1"/>
        <v>0</v>
      </c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  <row r="589" spans="1:15" x14ac:dyDescent="0.25">
      <c r="L589" s="2"/>
      <c r="M589" s="2"/>
      <c r="N589" s="2"/>
      <c r="O589" s="2"/>
    </row>
    <row r="590" spans="1:15" x14ac:dyDescent="0.25">
      <c r="L590" s="2"/>
      <c r="M590" s="2"/>
      <c r="N590" s="2"/>
      <c r="O590" s="2"/>
    </row>
  </sheetData>
  <mergeCells count="92">
    <mergeCell ref="N39:O39"/>
    <mergeCell ref="B40:C40"/>
    <mergeCell ref="D40:G40"/>
    <mergeCell ref="H40:I40"/>
    <mergeCell ref="J40:K40"/>
    <mergeCell ref="L40:M40"/>
    <mergeCell ref="N40:O40"/>
    <mergeCell ref="B39:C39"/>
    <mergeCell ref="D39:G39"/>
    <mergeCell ref="H39:I39"/>
    <mergeCell ref="J39:K39"/>
    <mergeCell ref="L39:M39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4:O34"/>
    <mergeCell ref="L16:O17"/>
    <mergeCell ref="A2:P2"/>
    <mergeCell ref="L12:O13"/>
    <mergeCell ref="L14:O15"/>
    <mergeCell ref="H11:J12"/>
    <mergeCell ref="H16:J16"/>
    <mergeCell ref="H13:J13"/>
    <mergeCell ref="H14:J14"/>
    <mergeCell ref="H15:J15"/>
    <mergeCell ref="A12:B12"/>
    <mergeCell ref="A13:B13"/>
    <mergeCell ref="A14:B14"/>
    <mergeCell ref="A15:B15"/>
    <mergeCell ref="F11:G12"/>
    <mergeCell ref="F15:G15"/>
    <mergeCell ref="D34:G34"/>
    <mergeCell ref="B33:C33"/>
    <mergeCell ref="B32:C32"/>
    <mergeCell ref="B31:C31"/>
    <mergeCell ref="B34:C34"/>
    <mergeCell ref="D31:G31"/>
    <mergeCell ref="D32:G32"/>
    <mergeCell ref="D33:G33"/>
    <mergeCell ref="H34:I34"/>
    <mergeCell ref="J34:K34"/>
    <mergeCell ref="L32:M32"/>
    <mergeCell ref="H32:I32"/>
    <mergeCell ref="J32:K32"/>
    <mergeCell ref="L34:M34"/>
    <mergeCell ref="L33:M33"/>
    <mergeCell ref="L31:M31"/>
    <mergeCell ref="H33:I33"/>
    <mergeCell ref="I4:J4"/>
    <mergeCell ref="C4:D4"/>
    <mergeCell ref="O4:P4"/>
    <mergeCell ref="K4:L4"/>
    <mergeCell ref="G4:H4"/>
    <mergeCell ref="E4:F4"/>
    <mergeCell ref="M4:N4"/>
    <mergeCell ref="A20:B20"/>
    <mergeCell ref="A21:B21"/>
    <mergeCell ref="A22:B22"/>
    <mergeCell ref="A9:B9"/>
    <mergeCell ref="J33:K33"/>
    <mergeCell ref="F13:G13"/>
    <mergeCell ref="F14:G14"/>
    <mergeCell ref="A25:P27"/>
    <mergeCell ref="A30:F30"/>
    <mergeCell ref="F16:G16"/>
    <mergeCell ref="A19:B19"/>
    <mergeCell ref="N31:O31"/>
    <mergeCell ref="N32:O32"/>
    <mergeCell ref="N33:O33"/>
    <mergeCell ref="H31:I31"/>
    <mergeCell ref="J31:K31"/>
  </mergeCells>
  <conditionalFormatting sqref="R11:R15">
    <cfRule type="expression" priority="6">
      <formula>TRUE</formula>
    </cfRule>
  </conditionalFormatting>
  <conditionalFormatting sqref="P11">
    <cfRule type="expression" priority="11">
      <formula>$R$11:$R$15=TRUE</formula>
    </cfRule>
  </conditionalFormatting>
  <conditionalFormatting sqref="P12 P14 P16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R11:R15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B608FFE-5C47-4634-8E46-9243ABBC343F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2513E376-94DB-4BD9-8A17-95D6385CDD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9C6AF5-C6DB-4C64-90B4-DB20B3CF31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Office Account</cp:lastModifiedBy>
  <cp:revision/>
  <cp:lastPrinted>2017-11-15T17:23:59Z</cp:lastPrinted>
  <dcterms:created xsi:type="dcterms:W3CDTF">2015-11-16T19:09:52Z</dcterms:created>
  <dcterms:modified xsi:type="dcterms:W3CDTF">2022-11-15T14:51:21Z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