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2 National/Chick Fil A/01684/2 PROJECT DOCUMENTS/"/>
    </mc:Choice>
  </mc:AlternateContent>
  <xr:revisionPtr revIDLastSave="20" documentId="13_ncr:1_{B95DAEF4-9A15-49CA-9396-5F7462F05890}" xr6:coauthVersionLast="47" xr6:coauthVersionMax="47" xr10:uidLastSave="{7929ACAA-588C-45C3-B114-DB0BB7C51693}"/>
  <bookViews>
    <workbookView xWindow="-19310" yWindow="-110" windowWidth="19420" windowHeight="10420" xr2:uid="{00000000-000D-0000-FFFF-FFFF00000000}"/>
  </bookViews>
  <sheets>
    <sheet name="SUMMARY (2)" sheetId="1" r:id="rId1"/>
  </sheets>
  <definedNames>
    <definedName name="_xlnm.Print_Area" localSheetId="0">'SUMMARY (2)'!$A$1:$P$26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2" i="1" l="1"/>
  <c r="O13" i="1" l="1"/>
  <c r="M13" i="1"/>
  <c r="L13" i="1"/>
  <c r="K13" i="1"/>
  <c r="H13" i="1"/>
  <c r="G13" i="1"/>
  <c r="D13" i="1"/>
  <c r="C13" i="1"/>
  <c r="C17" i="1" l="1"/>
  <c r="C18" i="1"/>
  <c r="E9" i="1"/>
  <c r="F9" i="1"/>
  <c r="I9" i="1"/>
  <c r="J9" i="1"/>
  <c r="C19" i="1" l="1"/>
  <c r="P13" i="1"/>
  <c r="N13" i="1"/>
  <c r="H20" i="1" l="1"/>
  <c r="P34" i="1"/>
  <c r="P33" i="1"/>
  <c r="P31" i="1"/>
  <c r="T17" i="1" l="1"/>
  <c r="R19" i="1"/>
  <c r="P20" i="1" s="1"/>
  <c r="D18" i="1" l="1"/>
  <c r="D17" i="1"/>
  <c r="J8" i="1"/>
  <c r="I8" i="1"/>
  <c r="F8" i="1"/>
  <c r="E8" i="1"/>
  <c r="T15" i="1" l="1"/>
  <c r="D19" i="1"/>
  <c r="U17" i="1" s="1"/>
  <c r="R17" i="1" s="1"/>
  <c r="J7" i="1"/>
  <c r="J6" i="1"/>
  <c r="I7" i="1"/>
  <c r="I6" i="1"/>
  <c r="U15" i="1" l="1"/>
  <c r="R15" i="1" s="1"/>
  <c r="P16" i="1" s="1"/>
  <c r="P18" i="1"/>
  <c r="F7" i="1"/>
  <c r="E7" i="1"/>
  <c r="F6" i="1"/>
  <c r="F13" i="1" s="1"/>
  <c r="E6" i="1"/>
  <c r="E13" i="1" l="1"/>
</calcChain>
</file>

<file path=xl/sharedStrings.xml><?xml version="1.0" encoding="utf-8"?>
<sst xmlns="http://schemas.openxmlformats.org/spreadsheetml/2006/main" count="83" uniqueCount="52">
  <si>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</si>
  <si>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</si>
  <si>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</si>
  <si>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</si>
  <si>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</si>
  <si>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</si>
  <si>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</si>
  <si>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</si>
  <si>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</si>
  <si>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</si>
  <si>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</si>
  <si>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</si>
  <si>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</si>
  <si>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</si>
  <si>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</si>
  <si>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</si>
  <si>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</si>
  <si>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</si>
  <si>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</si>
  <si>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</si>
  <si>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</si>
  <si>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</si>
  <si>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</si>
  <si>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</si>
  <si>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</si>
  <si>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</si>
  <si>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EF-3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</si>
  <si>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</si>
  <si>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</si>
  <si>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</si>
  <si>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</si>
  <si>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</si>
  <si>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</si>
  <si>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</si>
  <si>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</si>
  <si>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</si>
  <si>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</si>
  <si>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</si>
  <si>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</si>
  <si>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HALTON</t>
  </si>
  <si>
    <t>NA</t>
  </si>
  <si>
    <t>AC-1</t>
  </si>
  <si>
    <t>AC-2</t>
  </si>
  <si>
    <t>AC-3</t>
  </si>
  <si>
    <t>AC-4</t>
  </si>
  <si>
    <t>RESTROOM</t>
  </si>
  <si>
    <t>HD1 PRESS COOKER</t>
  </si>
  <si>
    <t>HD2/HD3 FRYERS</t>
  </si>
  <si>
    <t>KITCHEN</t>
  </si>
  <si>
    <t>SIDE DINING</t>
  </si>
  <si>
    <t>MAIN DINING</t>
  </si>
  <si>
    <t>PLAY AREA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</si>
</sst>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2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1" fillId="0" borderId="62" xfId="0" applyFont="1" applyBorder="1" applyAlignment="1">
      <alignment horizontal="left" vertical="center"/>
    </xf>
    <xf numFmtId="0" fontId="5" fillId="0" borderId="63" xfId="0" applyFont="1" applyBorder="1" applyAlignment="1">
      <alignment vertical="center"/>
    </xf>
    <xf numFmtId="0" fontId="0" fillId="2" borderId="64" xfId="0" applyFill="1" applyBorder="1" applyAlignment="1">
      <alignment horizontal="center" vertical="center"/>
    </xf>
    <xf numFmtId="0" fontId="0" fillId="2" borderId="65" xfId="0" applyFill="1" applyBorder="1" applyAlignment="1">
      <alignment horizontal="center" vertical="center"/>
    </xf>
    <xf numFmtId="0" fontId="2" fillId="2" borderId="64" xfId="0" applyFont="1" applyFill="1" applyBorder="1" applyAlignment="1">
      <alignment horizontal="center" vertical="center"/>
    </xf>
    <xf numFmtId="0" fontId="2" fillId="2" borderId="65" xfId="0" applyFont="1" applyFill="1" applyBorder="1" applyAlignment="1">
      <alignment horizontal="center" vertical="center"/>
    </xf>
    <xf numFmtId="0" fontId="2" fillId="2" borderId="66" xfId="0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0" fontId="8" fillId="2" borderId="68" xfId="0" applyFont="1" applyFill="1" applyBorder="1" applyAlignment="1">
      <alignment horizontal="center" vertical="center"/>
    </xf>
    <xf numFmtId="0" fontId="8" fillId="0" borderId="64" xfId="0" applyFont="1" applyBorder="1" applyAlignment="1">
      <alignment horizontal="center" vertical="center"/>
    </xf>
    <xf numFmtId="0" fontId="8" fillId="0" borderId="65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2</xdr:col>
      <xdr:colOff>491800</xdr:colOff>
      <xdr:row>0</xdr:row>
      <xdr:rowOff>986129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  <xdr:twoCellAnchor editAs="oneCell">
    <xdr:from>
      <xdr:col>12</xdr:col>
      <xdr:colOff>240847</xdr:colOff>
      <xdr:row>0</xdr:row>
      <xdr:rowOff>124576</xdr:rowOff>
    </xdr:from>
    <xdr:to>
      <xdr:col>15</xdr:col>
      <xdr:colOff>223974</xdr:colOff>
      <xdr:row>0</xdr:row>
      <xdr:rowOff>2053926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3955565-B8FE-494D-8D93-4E00265ED4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775247" y="124576"/>
          <a:ext cx="1937657" cy="19198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4"/>
  <sheetViews>
    <sheetView showGridLines="0" tabSelected="1" view="pageBreakPreview" topLeftCell="A6" zoomScale="80" zoomScaleNormal="85" zoomScaleSheetLayoutView="80" workbookViewId="0">
      <selection activeCell="K10" sqref="K10"/>
    </sheetView>
  </sheetViews>
  <sheetFormatPr defaultColWidth="9.140625" defaultRowHeight="12.75" x14ac:dyDescent="0.2"/>
  <cols>
    <col min="1" max="1" width="10.5703125" style="1" customWidth="1"/>
    <col min="2" max="2" width="18" style="1" bestFit="1" customWidth="1"/>
    <col min="3" max="16" width="9.5703125" style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21" ht="165.75" customHeight="1" x14ac:dyDescent="0.2"/>
    <row r="2" spans="1:21" ht="21.75" customHeight="1" x14ac:dyDescent="0.25">
      <c r="A2" s="178" t="s">
        <v>33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  <c r="P2" s="178"/>
    </row>
    <row r="3" spans="1:21" ht="9.75" customHeight="1" thickBot="1" x14ac:dyDescent="0.3">
      <c r="A3" s="85"/>
    </row>
    <row r="4" spans="1:21" ht="20.100000000000001" customHeight="1" thickBot="1" x14ac:dyDescent="0.25">
      <c r="A4" s="6"/>
      <c r="B4" s="8" t="s">
        <v>5</v>
      </c>
      <c r="C4" s="151" t="s">
        <v>0</v>
      </c>
      <c r="D4" s="152"/>
      <c r="E4" s="124" t="s">
        <v>1</v>
      </c>
      <c r="F4" s="123"/>
      <c r="G4" s="157" t="s">
        <v>2</v>
      </c>
      <c r="H4" s="158"/>
      <c r="I4" s="149" t="s">
        <v>27</v>
      </c>
      <c r="J4" s="150"/>
      <c r="K4" s="155" t="s">
        <v>3</v>
      </c>
      <c r="L4" s="156"/>
      <c r="M4" s="153" t="s">
        <v>4</v>
      </c>
      <c r="N4" s="154"/>
      <c r="O4" s="153" t="s">
        <v>38</v>
      </c>
      <c r="P4" s="154"/>
      <c r="Q4" s="7"/>
      <c r="R4" s="62"/>
    </row>
    <row r="5" spans="1:21" ht="20.100000000000001" customHeight="1" thickBot="1" x14ac:dyDescent="0.25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2"/>
    </row>
    <row r="6" spans="1:21" ht="20.100000000000001" customHeight="1" x14ac:dyDescent="0.2">
      <c r="A6" s="72" t="s">
        <v>41</v>
      </c>
      <c r="B6" s="70" t="s">
        <v>48</v>
      </c>
      <c r="C6" s="23">
        <v>8000</v>
      </c>
      <c r="D6" s="24"/>
      <c r="E6" s="23">
        <f t="shared" ref="E6:F7" si="0">C6-G6</f>
        <v>6200</v>
      </c>
      <c r="F6" s="24">
        <f t="shared" si="0"/>
        <v>0</v>
      </c>
      <c r="G6" s="25">
        <v>1800</v>
      </c>
      <c r="H6" s="26"/>
      <c r="I6" s="27">
        <f>G6/C6</f>
        <v>0.22500000000000001</v>
      </c>
      <c r="J6" s="28" t="e">
        <f>H6/D6</f>
        <v>#DIV/0!</v>
      </c>
      <c r="K6" s="29"/>
      <c r="L6" s="30"/>
      <c r="M6" s="31"/>
      <c r="N6" s="32"/>
      <c r="O6" s="33"/>
      <c r="P6" s="34"/>
      <c r="Q6" s="68"/>
      <c r="R6" s="66"/>
    </row>
    <row r="7" spans="1:21" ht="20.100000000000001" customHeight="1" x14ac:dyDescent="0.2">
      <c r="A7" s="73" t="s">
        <v>42</v>
      </c>
      <c r="B7" s="71" t="s">
        <v>49</v>
      </c>
      <c r="C7" s="35">
        <v>2830</v>
      </c>
      <c r="D7" s="36"/>
      <c r="E7" s="35">
        <f t="shared" si="0"/>
        <v>2080</v>
      </c>
      <c r="F7" s="36">
        <f t="shared" si="0"/>
        <v>0</v>
      </c>
      <c r="G7" s="37">
        <v>750</v>
      </c>
      <c r="H7" s="38"/>
      <c r="I7" s="39">
        <f t="shared" ref="I7:J7" si="1">G7/C7</f>
        <v>0.26501766784452296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1"/>
      <c r="R7" s="66"/>
    </row>
    <row r="8" spans="1:21" ht="20.100000000000001" customHeight="1" x14ac:dyDescent="0.2">
      <c r="A8" s="73" t="s">
        <v>43</v>
      </c>
      <c r="B8" s="71" t="s">
        <v>50</v>
      </c>
      <c r="C8" s="35">
        <v>5000</v>
      </c>
      <c r="D8" s="36"/>
      <c r="E8" s="35">
        <f t="shared" ref="E8:E9" si="2">C8-G8</f>
        <v>3645</v>
      </c>
      <c r="F8" s="36">
        <f t="shared" ref="F8:F9" si="3">D8-H8</f>
        <v>0</v>
      </c>
      <c r="G8" s="37">
        <v>1355</v>
      </c>
      <c r="H8" s="38"/>
      <c r="I8" s="39">
        <f t="shared" ref="I8:I9" si="4">G8/C8</f>
        <v>0.27100000000000002</v>
      </c>
      <c r="J8" s="40" t="e">
        <f t="shared" ref="J8:J9" si="5">H8/D8</f>
        <v>#DIV/0!</v>
      </c>
      <c r="K8" s="41"/>
      <c r="L8" s="42"/>
      <c r="M8" s="43"/>
      <c r="N8" s="44"/>
      <c r="O8" s="45"/>
      <c r="P8" s="46"/>
      <c r="Q8" s="61"/>
      <c r="R8" s="66"/>
    </row>
    <row r="9" spans="1:21" ht="20.100000000000001" customHeight="1" x14ac:dyDescent="0.2">
      <c r="A9" s="73" t="s">
        <v>44</v>
      </c>
      <c r="B9" s="71" t="s">
        <v>51</v>
      </c>
      <c r="C9" s="35">
        <v>1800</v>
      </c>
      <c r="D9" s="36"/>
      <c r="E9" s="35">
        <f t="shared" si="2"/>
        <v>1500</v>
      </c>
      <c r="F9" s="36">
        <f t="shared" si="3"/>
        <v>0</v>
      </c>
      <c r="G9" s="37">
        <v>300</v>
      </c>
      <c r="H9" s="38"/>
      <c r="I9" s="39">
        <f t="shared" si="4"/>
        <v>0.16666666666666666</v>
      </c>
      <c r="J9" s="40" t="e">
        <f t="shared" si="5"/>
        <v>#DIV/0!</v>
      </c>
      <c r="K9" s="41"/>
      <c r="L9" s="42"/>
      <c r="M9" s="43"/>
      <c r="N9" s="44"/>
      <c r="O9" s="45"/>
      <c r="P9" s="46"/>
      <c r="Q9" s="61"/>
      <c r="R9" s="66"/>
    </row>
    <row r="10" spans="1:21" ht="20.100000000000001" customHeight="1" x14ac:dyDescent="0.2">
      <c r="A10" s="73" t="s">
        <v>10</v>
      </c>
      <c r="B10" s="71" t="s">
        <v>46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50">
        <v>1912</v>
      </c>
      <c r="N10" s="51"/>
      <c r="O10" s="45"/>
      <c r="P10" s="46"/>
      <c r="Q10" s="61"/>
      <c r="R10" s="66"/>
    </row>
    <row r="11" spans="1:21" ht="20.100000000000001" customHeight="1" x14ac:dyDescent="0.2">
      <c r="A11" s="73" t="s">
        <v>11</v>
      </c>
      <c r="B11" s="71" t="s">
        <v>47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50">
        <v>1402</v>
      </c>
      <c r="N11" s="51"/>
      <c r="O11" s="45"/>
      <c r="P11" s="46"/>
      <c r="Q11" s="61"/>
      <c r="R11" s="66"/>
    </row>
    <row r="12" spans="1:21" ht="20.100000000000001" customHeight="1" thickBot="1" x14ac:dyDescent="0.25">
      <c r="A12" s="102" t="s">
        <v>26</v>
      </c>
      <c r="B12" s="103" t="s">
        <v>45</v>
      </c>
      <c r="C12" s="104"/>
      <c r="D12" s="105"/>
      <c r="E12" s="104"/>
      <c r="F12" s="105"/>
      <c r="G12" s="106"/>
      <c r="H12" s="107"/>
      <c r="I12" s="108"/>
      <c r="J12" s="107"/>
      <c r="K12" s="106"/>
      <c r="L12" s="107"/>
      <c r="M12" s="109"/>
      <c r="N12" s="110"/>
      <c r="O12" s="111">
        <v>400</v>
      </c>
      <c r="P12" s="112"/>
      <c r="Q12" s="61"/>
      <c r="R12" s="66"/>
    </row>
    <row r="13" spans="1:21" ht="20.100000000000001" customHeight="1" thickBot="1" x14ac:dyDescent="0.25">
      <c r="A13" s="115" t="s">
        <v>28</v>
      </c>
      <c r="B13" s="116"/>
      <c r="C13" s="74">
        <f>SUM(C6:C12)</f>
        <v>17630</v>
      </c>
      <c r="D13" s="75">
        <f>SUM(D6:D12)</f>
        <v>0</v>
      </c>
      <c r="E13" s="74">
        <f>SUM(E6:E12)</f>
        <v>13425</v>
      </c>
      <c r="F13" s="75">
        <f>SUM(F6:F12)</f>
        <v>0</v>
      </c>
      <c r="G13" s="76">
        <f>SUM(G6:G12)</f>
        <v>4205</v>
      </c>
      <c r="H13" s="77">
        <f>SUM(H6:H12)</f>
        <v>0</v>
      </c>
      <c r="I13" s="78"/>
      <c r="J13" s="79"/>
      <c r="K13" s="76">
        <f>SUM(K6:K12)</f>
        <v>0</v>
      </c>
      <c r="L13" s="77">
        <f>SUM(L6:L12)</f>
        <v>0</v>
      </c>
      <c r="M13" s="101">
        <f>SUM(M6:M12)</f>
        <v>3314</v>
      </c>
      <c r="N13" s="80">
        <f>SUM(N6:N12)</f>
        <v>0</v>
      </c>
      <c r="O13" s="81">
        <f>SUM(O6:O12)</f>
        <v>400</v>
      </c>
      <c r="P13" s="82">
        <f>SUM(P6:P12)</f>
        <v>0</v>
      </c>
      <c r="Q13" s="52"/>
      <c r="R13" s="66"/>
    </row>
    <row r="14" spans="1:21" ht="20.100000000000001" customHeight="1" thickBot="1" x14ac:dyDescent="0.25">
      <c r="A14" s="63"/>
      <c r="B14" s="53"/>
      <c r="C14" s="53"/>
      <c r="D14" s="53"/>
      <c r="E14" s="53"/>
      <c r="F14" s="64"/>
      <c r="G14" s="64"/>
      <c r="H14" s="69"/>
      <c r="I14" s="69"/>
      <c r="J14" s="64"/>
      <c r="K14" s="64"/>
      <c r="L14" s="65"/>
      <c r="M14" s="65"/>
      <c r="N14" s="65"/>
      <c r="O14" s="65"/>
      <c r="P14" s="52"/>
      <c r="Q14" s="66"/>
    </row>
    <row r="15" spans="1:21" ht="20.100000000000001" customHeight="1" thickBot="1" x14ac:dyDescent="0.25">
      <c r="A15" s="96" t="s">
        <v>29</v>
      </c>
      <c r="B15" s="83"/>
      <c r="C15" s="83"/>
      <c r="D15" s="83"/>
      <c r="F15" s="208" t="s">
        <v>12</v>
      </c>
      <c r="G15" s="209"/>
      <c r="H15" s="182" t="s">
        <v>32</v>
      </c>
      <c r="I15" s="183"/>
      <c r="J15" s="184"/>
      <c r="L15" s="95" t="s">
        <v>34</v>
      </c>
      <c r="M15" s="84"/>
      <c r="N15" s="84"/>
      <c r="O15" s="84"/>
      <c r="P15" s="84"/>
      <c r="R15" s="1" t="b">
        <f>T15=U15</f>
        <v>1</v>
      </c>
      <c r="T15" s="1" t="b">
        <f>C19&lt;0</f>
        <v>0</v>
      </c>
      <c r="U15" s="1" t="b">
        <f>D19&lt;0</f>
        <v>0</v>
      </c>
    </row>
    <row r="16" spans="1:21" ht="18.75" customHeight="1" thickBot="1" x14ac:dyDescent="0.25">
      <c r="A16" s="200" t="s">
        <v>28</v>
      </c>
      <c r="B16" s="201"/>
      <c r="C16" s="86" t="s">
        <v>7</v>
      </c>
      <c r="D16" s="87" t="s">
        <v>8</v>
      </c>
      <c r="F16" s="210"/>
      <c r="G16" s="211"/>
      <c r="H16" s="185"/>
      <c r="I16" s="186"/>
      <c r="J16" s="187"/>
      <c r="L16" s="179" t="s">
        <v>37</v>
      </c>
      <c r="M16" s="179"/>
      <c r="N16" s="179"/>
      <c r="O16" s="179"/>
      <c r="P16" s="98">
        <f>IF(R15=TRUE, 1, 0)</f>
        <v>1</v>
      </c>
    </row>
    <row r="17" spans="1:21" ht="18.75" customHeight="1" x14ac:dyDescent="0.2">
      <c r="A17" s="202" t="s">
        <v>31</v>
      </c>
      <c r="B17" s="203"/>
      <c r="C17" s="88">
        <f>G13+K13</f>
        <v>4205</v>
      </c>
      <c r="D17" s="89">
        <f>H13+L13</f>
        <v>0</v>
      </c>
      <c r="F17" s="129" t="s">
        <v>13</v>
      </c>
      <c r="G17" s="130"/>
      <c r="H17" s="191"/>
      <c r="I17" s="192"/>
      <c r="J17" s="193"/>
      <c r="L17" s="180"/>
      <c r="M17" s="180"/>
      <c r="N17" s="180"/>
      <c r="O17" s="180"/>
      <c r="P17" s="100"/>
      <c r="R17" s="1" t="e">
        <f>T17=U17</f>
        <v>#DIV/0!</v>
      </c>
      <c r="T17" s="1" t="e">
        <f>H20&lt;0</f>
        <v>#DIV/0!</v>
      </c>
      <c r="U17" s="1" t="b">
        <f>D19&lt;0</f>
        <v>0</v>
      </c>
    </row>
    <row r="18" spans="1:21" ht="18.75" customHeight="1" thickBot="1" x14ac:dyDescent="0.25">
      <c r="A18" s="204" t="s">
        <v>30</v>
      </c>
      <c r="B18" s="205"/>
      <c r="C18" s="92">
        <f>M13+O13</f>
        <v>3714</v>
      </c>
      <c r="D18" s="93">
        <f>N13+P13</f>
        <v>0</v>
      </c>
      <c r="F18" s="131" t="s">
        <v>14</v>
      </c>
      <c r="G18" s="132"/>
      <c r="H18" s="194"/>
      <c r="I18" s="195"/>
      <c r="J18" s="196"/>
      <c r="L18" s="181" t="s">
        <v>35</v>
      </c>
      <c r="M18" s="181"/>
      <c r="N18" s="181"/>
      <c r="O18" s="181"/>
      <c r="P18" s="99" t="e">
        <f>IF(R17=TRUE, 1, 0)</f>
        <v>#DIV/0!</v>
      </c>
    </row>
    <row r="19" spans="1:21" ht="18.75" customHeight="1" thickBot="1" x14ac:dyDescent="0.3">
      <c r="A19" s="206" t="s">
        <v>18</v>
      </c>
      <c r="B19" s="207"/>
      <c r="C19" s="90">
        <f>C17-C18</f>
        <v>491</v>
      </c>
      <c r="D19" s="91">
        <f>D17-D18</f>
        <v>0</v>
      </c>
      <c r="F19" s="147" t="s">
        <v>15</v>
      </c>
      <c r="G19" s="148"/>
      <c r="H19" s="197"/>
      <c r="I19" s="198"/>
      <c r="J19" s="199"/>
      <c r="L19" s="180"/>
      <c r="M19" s="180"/>
      <c r="N19" s="180"/>
      <c r="O19" s="180"/>
      <c r="P19" s="100"/>
      <c r="R19" s="1" t="e">
        <f>AND(H20&gt;=-0.02, H20&lt;=0.02)</f>
        <v>#DIV/0!</v>
      </c>
    </row>
    <row r="20" spans="1:21" ht="16.5" customHeight="1" thickBot="1" x14ac:dyDescent="0.25">
      <c r="F20" s="145" t="s">
        <v>16</v>
      </c>
      <c r="G20" s="146"/>
      <c r="H20" s="188" t="e">
        <f>AVERAGE(H17:J19)</f>
        <v>#DIV/0!</v>
      </c>
      <c r="I20" s="189"/>
      <c r="J20" s="190"/>
      <c r="L20" s="177" t="s">
        <v>36</v>
      </c>
      <c r="M20" s="177"/>
      <c r="N20" s="177"/>
      <c r="O20" s="177"/>
      <c r="P20" s="94" t="e">
        <f>IF(R19=TRUE, 1, 0)</f>
        <v>#DIV/0!</v>
      </c>
    </row>
    <row r="21" spans="1:21" ht="13.7" customHeight="1" x14ac:dyDescent="0.2">
      <c r="A21" s="52"/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177"/>
      <c r="M21" s="177"/>
      <c r="N21" s="177"/>
      <c r="O21" s="177"/>
      <c r="P21" s="97"/>
    </row>
    <row r="22" spans="1:21" ht="13.7" customHeight="1" x14ac:dyDescent="0.2">
      <c r="A22" s="52"/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55"/>
      <c r="M22" s="55"/>
      <c r="N22" s="56"/>
      <c r="O22" s="56"/>
      <c r="P22" s="7"/>
      <c r="Q22" s="7"/>
    </row>
    <row r="23" spans="1:21" ht="13.5" customHeight="1" thickBot="1" x14ac:dyDescent="0.25">
      <c r="A23" s="3" t="s">
        <v>17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4"/>
      <c r="M23" s="4"/>
      <c r="N23" s="3"/>
      <c r="O23" s="3"/>
    </row>
    <row r="24" spans="1:21" ht="20.100000000000001" customHeight="1" x14ac:dyDescent="0.2">
      <c r="A24" s="133"/>
      <c r="B24" s="134"/>
      <c r="C24" s="134"/>
      <c r="D24" s="134"/>
      <c r="E24" s="134"/>
      <c r="F24" s="134"/>
      <c r="G24" s="134"/>
      <c r="H24" s="134"/>
      <c r="I24" s="134"/>
      <c r="J24" s="134"/>
      <c r="K24" s="134"/>
      <c r="L24" s="134"/>
      <c r="M24" s="134"/>
      <c r="N24" s="134"/>
      <c r="O24" s="134"/>
      <c r="P24" s="135"/>
      <c r="Q24" s="67"/>
    </row>
    <row r="25" spans="1:21" ht="20.100000000000001" customHeight="1" x14ac:dyDescent="0.2">
      <c r="A25" s="136"/>
      <c r="B25" s="137"/>
      <c r="C25" s="137"/>
      <c r="D25" s="137"/>
      <c r="E25" s="137"/>
      <c r="F25" s="137"/>
      <c r="G25" s="137"/>
      <c r="H25" s="137"/>
      <c r="I25" s="137"/>
      <c r="J25" s="137"/>
      <c r="K25" s="137"/>
      <c r="L25" s="137"/>
      <c r="M25" s="137"/>
      <c r="N25" s="137"/>
      <c r="O25" s="137"/>
      <c r="P25" s="138"/>
      <c r="Q25" s="67"/>
    </row>
    <row r="26" spans="1:21" ht="20.100000000000001" customHeight="1" thickBot="1" x14ac:dyDescent="0.25">
      <c r="A26" s="139"/>
      <c r="B26" s="140"/>
      <c r="C26" s="140"/>
      <c r="D26" s="140"/>
      <c r="E26" s="140"/>
      <c r="F26" s="140"/>
      <c r="G26" s="140"/>
      <c r="H26" s="140"/>
      <c r="I26" s="140"/>
      <c r="J26" s="140"/>
      <c r="K26" s="140"/>
      <c r="L26" s="140"/>
      <c r="M26" s="140"/>
      <c r="N26" s="140"/>
      <c r="O26" s="140"/>
      <c r="P26" s="141"/>
    </row>
    <row r="27" spans="1:21" ht="20.100000000000001" customHeight="1" x14ac:dyDescent="0.2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21" ht="13.5" thickBo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21" ht="20.100000000000001" customHeight="1" thickBot="1" x14ac:dyDescent="0.25">
      <c r="A29" s="142" t="s">
        <v>19</v>
      </c>
      <c r="B29" s="143"/>
      <c r="C29" s="143"/>
      <c r="D29" s="143"/>
      <c r="E29" s="143"/>
      <c r="F29" s="144"/>
      <c r="G29" s="53"/>
      <c r="H29" s="53"/>
      <c r="I29" s="53"/>
      <c r="J29" s="53"/>
      <c r="K29" s="53"/>
      <c r="L29" s="53"/>
      <c r="M29" s="53"/>
      <c r="N29" s="53"/>
      <c r="O29" s="53"/>
      <c r="P29" s="52"/>
      <c r="Q29" s="54"/>
    </row>
    <row r="30" spans="1:21" ht="19.149999999999999" customHeight="1" thickBot="1" x14ac:dyDescent="0.25">
      <c r="A30" s="5" t="s">
        <v>6</v>
      </c>
      <c r="B30" s="169" t="s">
        <v>24</v>
      </c>
      <c r="C30" s="170"/>
      <c r="D30" s="123" t="s">
        <v>23</v>
      </c>
      <c r="E30" s="125"/>
      <c r="F30" s="125"/>
      <c r="G30" s="124"/>
      <c r="H30" s="123" t="s">
        <v>20</v>
      </c>
      <c r="I30" s="124"/>
      <c r="J30" s="125" t="s">
        <v>21</v>
      </c>
      <c r="K30" s="125"/>
      <c r="L30" s="126" t="s">
        <v>3</v>
      </c>
      <c r="M30" s="126"/>
      <c r="N30" s="121" t="s">
        <v>4</v>
      </c>
      <c r="O30" s="122"/>
      <c r="P30" s="58" t="s">
        <v>22</v>
      </c>
    </row>
    <row r="31" spans="1:21" ht="18.75" customHeight="1" thickBot="1" x14ac:dyDescent="0.25">
      <c r="A31" s="59" t="s">
        <v>25</v>
      </c>
      <c r="B31" s="167" t="s">
        <v>39</v>
      </c>
      <c r="C31" s="168"/>
      <c r="D31" s="160"/>
      <c r="E31" s="173"/>
      <c r="F31" s="173"/>
      <c r="G31" s="161"/>
      <c r="H31" s="160" t="s">
        <v>40</v>
      </c>
      <c r="I31" s="161"/>
      <c r="J31" s="162" t="s">
        <v>40</v>
      </c>
      <c r="K31" s="163"/>
      <c r="L31" s="119">
        <v>0</v>
      </c>
      <c r="M31" s="120"/>
      <c r="N31" s="113">
        <v>1080</v>
      </c>
      <c r="O31" s="114"/>
      <c r="P31" s="57">
        <f t="shared" ref="P31:P33" si="6">L31-N31</f>
        <v>-1080</v>
      </c>
    </row>
    <row r="32" spans="1:21" ht="18.75" customHeight="1" thickBot="1" x14ac:dyDescent="0.25">
      <c r="A32" s="60" t="s">
        <v>25</v>
      </c>
      <c r="B32" s="166" t="s">
        <v>39</v>
      </c>
      <c r="C32" s="166"/>
      <c r="D32" s="127"/>
      <c r="E32" s="174"/>
      <c r="F32" s="174"/>
      <c r="G32" s="128"/>
      <c r="H32" s="127" t="s">
        <v>40</v>
      </c>
      <c r="I32" s="128"/>
      <c r="J32" s="117" t="s">
        <v>40</v>
      </c>
      <c r="K32" s="118"/>
      <c r="L32" s="119">
        <v>0</v>
      </c>
      <c r="M32" s="120"/>
      <c r="N32" s="113">
        <v>832</v>
      </c>
      <c r="O32" s="114"/>
      <c r="P32" s="57">
        <f t="shared" ref="P32" si="7">L32-N32</f>
        <v>-832</v>
      </c>
    </row>
    <row r="33" spans="1:16" ht="18.75" customHeight="1" thickBot="1" x14ac:dyDescent="0.25">
      <c r="A33" s="60" t="s">
        <v>25</v>
      </c>
      <c r="B33" s="166" t="s">
        <v>39</v>
      </c>
      <c r="C33" s="166"/>
      <c r="D33" s="127"/>
      <c r="E33" s="174"/>
      <c r="F33" s="174"/>
      <c r="G33" s="128"/>
      <c r="H33" s="127" t="s">
        <v>40</v>
      </c>
      <c r="I33" s="128"/>
      <c r="J33" s="117" t="s">
        <v>40</v>
      </c>
      <c r="K33" s="118"/>
      <c r="L33" s="119">
        <v>0</v>
      </c>
      <c r="M33" s="120"/>
      <c r="N33" s="113">
        <v>701</v>
      </c>
      <c r="O33" s="114"/>
      <c r="P33" s="57">
        <f t="shared" si="6"/>
        <v>-701</v>
      </c>
    </row>
    <row r="34" spans="1:16" ht="19.149999999999999" customHeight="1" x14ac:dyDescent="0.2">
      <c r="A34" s="60" t="s">
        <v>25</v>
      </c>
      <c r="B34" s="171" t="s">
        <v>39</v>
      </c>
      <c r="C34" s="172"/>
      <c r="D34" s="127"/>
      <c r="E34" s="174"/>
      <c r="F34" s="174"/>
      <c r="G34" s="128"/>
      <c r="H34" s="127" t="s">
        <v>40</v>
      </c>
      <c r="I34" s="128"/>
      <c r="J34" s="127" t="s">
        <v>40</v>
      </c>
      <c r="K34" s="159"/>
      <c r="L34" s="164">
        <v>0</v>
      </c>
      <c r="M34" s="165"/>
      <c r="N34" s="175">
        <v>390</v>
      </c>
      <c r="O34" s="176"/>
      <c r="P34" s="57">
        <f>L34-N34</f>
        <v>-390</v>
      </c>
    </row>
    <row r="35" spans="1:16" x14ac:dyDescent="0.2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6" x14ac:dyDescent="0.2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6" x14ac:dyDescent="0.2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6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">
      <c r="L575" s="2"/>
      <c r="M575" s="2"/>
      <c r="N575" s="2"/>
      <c r="O575" s="2"/>
    </row>
    <row r="576" spans="1:15" x14ac:dyDescent="0.2">
      <c r="L576" s="2"/>
      <c r="M576" s="2"/>
      <c r="N576" s="2"/>
      <c r="O576" s="2"/>
    </row>
    <row r="577" spans="12:15" x14ac:dyDescent="0.2">
      <c r="L577" s="2"/>
      <c r="M577" s="2"/>
      <c r="N577" s="2"/>
      <c r="O577" s="2"/>
    </row>
    <row r="578" spans="12:15" x14ac:dyDescent="0.2">
      <c r="L578" s="2"/>
      <c r="M578" s="2"/>
      <c r="N578" s="2"/>
      <c r="O578" s="2"/>
    </row>
    <row r="579" spans="12:15" x14ac:dyDescent="0.2">
      <c r="L579" s="2"/>
      <c r="M579" s="2"/>
      <c r="N579" s="2"/>
      <c r="O579" s="2"/>
    </row>
    <row r="580" spans="12:15" x14ac:dyDescent="0.2">
      <c r="L580" s="2"/>
      <c r="M580" s="2"/>
      <c r="N580" s="2"/>
      <c r="O580" s="2"/>
    </row>
    <row r="581" spans="12:15" x14ac:dyDescent="0.2">
      <c r="L581" s="2"/>
      <c r="M581" s="2"/>
      <c r="N581" s="2"/>
      <c r="O581" s="2"/>
    </row>
    <row r="582" spans="12:15" x14ac:dyDescent="0.2">
      <c r="L582" s="2"/>
      <c r="M582" s="2"/>
      <c r="N582" s="2"/>
      <c r="O582" s="2"/>
    </row>
    <row r="583" spans="12:15" x14ac:dyDescent="0.2">
      <c r="L583" s="2"/>
      <c r="M583" s="2"/>
      <c r="N583" s="2"/>
      <c r="O583" s="2"/>
    </row>
    <row r="584" spans="12:15" x14ac:dyDescent="0.2">
      <c r="L584" s="2"/>
      <c r="M584" s="2"/>
      <c r="N584" s="2"/>
      <c r="O584" s="2"/>
    </row>
  </sheetData>
  <mergeCells count="58">
    <mergeCell ref="N34:O34"/>
    <mergeCell ref="L20:O21"/>
    <mergeCell ref="A2:P2"/>
    <mergeCell ref="L16:O17"/>
    <mergeCell ref="L18:O19"/>
    <mergeCell ref="H15:J16"/>
    <mergeCell ref="H20:J20"/>
    <mergeCell ref="H17:J17"/>
    <mergeCell ref="H18:J18"/>
    <mergeCell ref="H19:J19"/>
    <mergeCell ref="A16:B16"/>
    <mergeCell ref="A17:B17"/>
    <mergeCell ref="A18:B18"/>
    <mergeCell ref="A19:B19"/>
    <mergeCell ref="F15:G16"/>
    <mergeCell ref="D34:G34"/>
    <mergeCell ref="B33:C33"/>
    <mergeCell ref="B31:C31"/>
    <mergeCell ref="B30:C30"/>
    <mergeCell ref="B34:C34"/>
    <mergeCell ref="D30:G30"/>
    <mergeCell ref="D31:G31"/>
    <mergeCell ref="D33:G33"/>
    <mergeCell ref="B32:C32"/>
    <mergeCell ref="D32:G32"/>
    <mergeCell ref="H34:I34"/>
    <mergeCell ref="J34:K34"/>
    <mergeCell ref="L31:M31"/>
    <mergeCell ref="H31:I31"/>
    <mergeCell ref="J31:K31"/>
    <mergeCell ref="L34:M34"/>
    <mergeCell ref="H32:I32"/>
    <mergeCell ref="J32:K32"/>
    <mergeCell ref="L32:M32"/>
    <mergeCell ref="F19:G19"/>
    <mergeCell ref="I4:J4"/>
    <mergeCell ref="C4:D4"/>
    <mergeCell ref="O4:P4"/>
    <mergeCell ref="K4:L4"/>
    <mergeCell ref="G4:H4"/>
    <mergeCell ref="E4:F4"/>
    <mergeCell ref="M4:N4"/>
    <mergeCell ref="N32:O32"/>
    <mergeCell ref="A13:B13"/>
    <mergeCell ref="J33:K33"/>
    <mergeCell ref="L33:M33"/>
    <mergeCell ref="N30:O30"/>
    <mergeCell ref="N31:O31"/>
    <mergeCell ref="N33:O33"/>
    <mergeCell ref="H30:I30"/>
    <mergeCell ref="J30:K30"/>
    <mergeCell ref="L30:M30"/>
    <mergeCell ref="H33:I33"/>
    <mergeCell ref="F17:G17"/>
    <mergeCell ref="F18:G18"/>
    <mergeCell ref="A24:P26"/>
    <mergeCell ref="A29:F29"/>
    <mergeCell ref="F20:G20"/>
  </mergeCells>
  <conditionalFormatting sqref="R15:R19">
    <cfRule type="expression" priority="6">
      <formula>TRUE</formula>
    </cfRule>
  </conditionalFormatting>
  <conditionalFormatting sqref="P15">
    <cfRule type="expression" priority="11">
      <formula>$R$15:$R$19=TRUE</formula>
    </cfRule>
  </conditionalFormatting>
  <conditionalFormatting sqref="P16 P18 P20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63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R15:R19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P15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6" ma:contentTypeDescription="Create a new document." ma:contentTypeScope="" ma:versionID="54e4545fc32e3b672cf3b7df0613b785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571b4c7a2090382625cc6123eb0ded3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403325F-E25A-47E9-8D45-3AEDC85AC6D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CA9FF2C-7066-47CC-B269-431AC9B30AAA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FE6968C0-3308-4ACE-9AAF-0C2D5E5AADD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Office Account</cp:lastModifiedBy>
  <cp:revision/>
  <cp:lastPrinted>2017-11-15T17:23:59Z</cp:lastPrinted>
  <dcterms:created xsi:type="dcterms:W3CDTF">2015-11-16T19:09:52Z</dcterms:created>
  <dcterms:modified xsi:type="dcterms:W3CDTF">2022-12-14T18:29:58Z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</Properties>
</file>