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2228/2 PROJECT DOCUMENTS/"/>
    </mc:Choice>
  </mc:AlternateContent>
  <xr:revisionPtr revIDLastSave="28" documentId="13_ncr:1_{1FC2F945-57B0-437C-842E-A47378DB8D59}" xr6:coauthVersionLast="47" xr6:coauthVersionMax="47" xr10:uidLastSave="{77D3DDAC-61EB-49BD-A76A-56AEBA9BD01E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D16" i="1"/>
  <c r="C16" i="1"/>
  <c r="C20" i="1" l="1"/>
  <c r="C21" i="1"/>
  <c r="E9" i="1"/>
  <c r="F9" i="1"/>
  <c r="I9" i="1"/>
  <c r="J9" i="1"/>
  <c r="E10" i="1"/>
  <c r="F10" i="1"/>
  <c r="I10" i="1"/>
  <c r="J10" i="1"/>
  <c r="E11" i="1"/>
  <c r="F11" i="1"/>
  <c r="I11" i="1"/>
  <c r="J11" i="1"/>
  <c r="C22" i="1" l="1"/>
  <c r="P16" i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l="1"/>
</calcChain>
</file>

<file path=xl/sharedStrings.xml><?xml version="1.0" encoding="utf-8"?>
<sst xmlns="http://schemas.openxmlformats.org/spreadsheetml/2006/main" count="89" uniqueCount="57">
  <si>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</si>
  <si>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</si>
  <si>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</si>
  <si>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</si>
  <si>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</si>
  <si>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</si>
  <si>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</si>
  <si>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</si>
  <si>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</si>
  <si>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</si>
  <si>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</si>
  <si>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</si>
  <si>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</si>
  <si>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</si>
  <si>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AC-2</t>
  </si>
  <si>
    <t>AC-3</t>
  </si>
  <si>
    <t>AC-4</t>
  </si>
  <si>
    <t>AC-5</t>
  </si>
  <si>
    <t>AC-6</t>
  </si>
  <si>
    <t>EF-1</t>
  </si>
  <si>
    <t>HD1 L+R PRESS COOKER</t>
  </si>
  <si>
    <t>EF-2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</si>
  <si>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</si>
  <si>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</si>
  <si>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</si>
  <si>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</si>
  <si>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</si>
  <si>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</si>
  <si>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</si>
  <si>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</si>
  <si>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</si>
  <si>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</si>
  <si>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</si>
  <si>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</si>
  <si>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</si>
  <si>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</si>
  <si>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</si>
  <si>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</si>
  <si>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</si>
  <si>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</si>
  <si>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</si>
  <si>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</si>
  <si>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</si>
  <si>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</si>
  <si>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</si>
  <si>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</si>
  <si>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</si>
  <si>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</si>
  <si>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</si>
  <si>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EF-4</t>
  </si>
  <si>
    <t>HOOD 3</t>
  </si>
  <si>
    <t>HOOD 2</t>
  </si>
  <si>
    <t>KITCHEN</t>
  </si>
  <si>
    <t>DINING A, RR</t>
  </si>
  <si>
    <t>DINING B</t>
  </si>
  <si>
    <t>PLAY AREA</t>
  </si>
  <si>
    <t xml:space="preserve">BOH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</si>
</sst>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74" xfId="0" applyFont="1" applyBorder="1" applyAlignment="1">
      <alignment vertical="center"/>
    </xf>
    <xf numFmtId="0" fontId="0" fillId="2" borderId="75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O9" sqref="O9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87" t="s">
        <v>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18" ht="9.75" customHeight="1" thickBot="1" x14ac:dyDescent="0.3">
      <c r="A3" s="85"/>
    </row>
    <row r="4" spans="1:18" ht="20.100000000000001" customHeight="1" thickBot="1" x14ac:dyDescent="0.25">
      <c r="A4" s="6"/>
      <c r="B4" s="8" t="s">
        <v>1</v>
      </c>
      <c r="C4" s="160" t="s">
        <v>2</v>
      </c>
      <c r="D4" s="161"/>
      <c r="E4" s="133" t="s">
        <v>3</v>
      </c>
      <c r="F4" s="132"/>
      <c r="G4" s="166" t="s">
        <v>4</v>
      </c>
      <c r="H4" s="167"/>
      <c r="I4" s="158" t="s">
        <v>5</v>
      </c>
      <c r="J4" s="159"/>
      <c r="K4" s="164" t="s">
        <v>6</v>
      </c>
      <c r="L4" s="165"/>
      <c r="M4" s="162" t="s">
        <v>7</v>
      </c>
      <c r="N4" s="163"/>
      <c r="O4" s="162" t="s">
        <v>8</v>
      </c>
      <c r="P4" s="163"/>
      <c r="Q4" s="7"/>
      <c r="R4" s="62"/>
    </row>
    <row r="5" spans="1:18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">
      <c r="A6" s="72" t="s">
        <v>13</v>
      </c>
      <c r="B6" s="70" t="s">
        <v>52</v>
      </c>
      <c r="C6" s="23">
        <v>9500</v>
      </c>
      <c r="D6" s="24"/>
      <c r="E6" s="23">
        <f t="shared" ref="E6:F7" si="0">C6-G6</f>
        <v>7400</v>
      </c>
      <c r="F6" s="24">
        <f t="shared" si="0"/>
        <v>0</v>
      </c>
      <c r="G6" s="25">
        <v>2100</v>
      </c>
      <c r="H6" s="26"/>
      <c r="I6" s="27">
        <f>G6/C6</f>
        <v>0.22105263157894736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">
      <c r="A7" s="73" t="s">
        <v>14</v>
      </c>
      <c r="B7" s="71" t="s">
        <v>53</v>
      </c>
      <c r="C7" s="35">
        <v>2300</v>
      </c>
      <c r="D7" s="36"/>
      <c r="E7" s="35">
        <f t="shared" si="0"/>
        <v>1825</v>
      </c>
      <c r="F7" s="36">
        <f t="shared" si="0"/>
        <v>0</v>
      </c>
      <c r="G7" s="37">
        <v>475</v>
      </c>
      <c r="H7" s="38"/>
      <c r="I7" s="39">
        <f t="shared" ref="I7:J7" si="1">G7/C7</f>
        <v>0.20652173913043478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">
      <c r="A8" s="73" t="s">
        <v>15</v>
      </c>
      <c r="B8" s="71" t="s">
        <v>54</v>
      </c>
      <c r="C8" s="35">
        <v>4000</v>
      </c>
      <c r="D8" s="36"/>
      <c r="E8" s="35">
        <f t="shared" ref="E8:E11" si="2">C8-G8</f>
        <v>3150</v>
      </c>
      <c r="F8" s="36">
        <f t="shared" ref="F8:F11" si="3">D8-H8</f>
        <v>0</v>
      </c>
      <c r="G8" s="37">
        <v>850</v>
      </c>
      <c r="H8" s="38"/>
      <c r="I8" s="39">
        <f t="shared" ref="I8:I9" si="4">G8/C8</f>
        <v>0.21249999999999999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">
      <c r="A9" s="73" t="s">
        <v>16</v>
      </c>
      <c r="B9" s="71" t="s">
        <v>54</v>
      </c>
      <c r="C9" s="35">
        <v>2765</v>
      </c>
      <c r="D9" s="36"/>
      <c r="E9" s="35">
        <f t="shared" si="2"/>
        <v>2205</v>
      </c>
      <c r="F9" s="36">
        <f t="shared" si="3"/>
        <v>0</v>
      </c>
      <c r="G9" s="37">
        <v>560</v>
      </c>
      <c r="H9" s="38"/>
      <c r="I9" s="39">
        <f t="shared" si="4"/>
        <v>0.20253164556962025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">
      <c r="A10" s="101" t="s">
        <v>17</v>
      </c>
      <c r="B10" s="112" t="s">
        <v>55</v>
      </c>
      <c r="C10" s="113">
        <v>1800</v>
      </c>
      <c r="D10" s="114"/>
      <c r="E10" s="113">
        <f t="shared" si="2"/>
        <v>1440</v>
      </c>
      <c r="F10" s="114">
        <f t="shared" si="3"/>
        <v>0</v>
      </c>
      <c r="G10" s="102">
        <v>360</v>
      </c>
      <c r="H10" s="103"/>
      <c r="I10" s="104">
        <f>G10/C10</f>
        <v>0.2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">
      <c r="A11" s="73" t="s">
        <v>18</v>
      </c>
      <c r="B11" s="71" t="s">
        <v>56</v>
      </c>
      <c r="C11" s="35">
        <v>1200</v>
      </c>
      <c r="D11" s="36"/>
      <c r="E11" s="35">
        <f t="shared" si="2"/>
        <v>960</v>
      </c>
      <c r="F11" s="36">
        <f t="shared" si="3"/>
        <v>0</v>
      </c>
      <c r="G11" s="37">
        <v>240</v>
      </c>
      <c r="H11" s="38"/>
      <c r="I11" s="39">
        <f t="shared" ref="I11" si="6">G11/C11</f>
        <v>0.2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">
      <c r="A12" s="73" t="s">
        <v>19</v>
      </c>
      <c r="B12" s="71" t="s">
        <v>20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/>
      <c r="O12" s="45"/>
      <c r="P12" s="46"/>
      <c r="Q12" s="61"/>
      <c r="R12" s="66"/>
    </row>
    <row r="13" spans="1:18" ht="20.100000000000001" customHeight="1" x14ac:dyDescent="0.2">
      <c r="A13" s="73" t="s">
        <v>21</v>
      </c>
      <c r="B13" s="71" t="s">
        <v>50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5"/>
      <c r="P13" s="46"/>
      <c r="Q13" s="61"/>
      <c r="R13" s="66"/>
    </row>
    <row r="14" spans="1:18" ht="20.100000000000001" customHeight="1" x14ac:dyDescent="0.2">
      <c r="A14" s="73" t="s">
        <v>22</v>
      </c>
      <c r="B14" s="221" t="s">
        <v>23</v>
      </c>
      <c r="C14" s="222"/>
      <c r="D14" s="223"/>
      <c r="E14" s="222"/>
      <c r="F14" s="223"/>
      <c r="G14" s="224"/>
      <c r="H14" s="225"/>
      <c r="I14" s="226"/>
      <c r="J14" s="225"/>
      <c r="K14" s="224"/>
      <c r="L14" s="225"/>
      <c r="M14" s="224"/>
      <c r="N14" s="225"/>
      <c r="O14" s="227">
        <v>400</v>
      </c>
      <c r="P14" s="228"/>
      <c r="Q14" s="61"/>
      <c r="R14" s="66"/>
    </row>
    <row r="15" spans="1:18" ht="20.100000000000001" customHeight="1" thickBot="1" x14ac:dyDescent="0.25">
      <c r="A15" s="73" t="s">
        <v>49</v>
      </c>
      <c r="B15" s="116" t="s">
        <v>51</v>
      </c>
      <c r="C15" s="117"/>
      <c r="D15" s="118"/>
      <c r="E15" s="117"/>
      <c r="F15" s="118"/>
      <c r="G15" s="119"/>
      <c r="H15" s="120"/>
      <c r="I15" s="121"/>
      <c r="J15" s="120"/>
      <c r="K15" s="119"/>
      <c r="L15" s="120"/>
      <c r="M15" s="50">
        <v>701</v>
      </c>
      <c r="N15" s="51"/>
      <c r="O15" s="45"/>
      <c r="P15" s="46"/>
      <c r="Q15" s="61"/>
      <c r="R15" s="66"/>
    </row>
    <row r="16" spans="1:18" ht="20.100000000000001" customHeight="1" thickBot="1" x14ac:dyDescent="0.25">
      <c r="A16" s="124" t="s">
        <v>24</v>
      </c>
      <c r="B16" s="125"/>
      <c r="C16" s="74">
        <f t="shared" ref="C16:H16" si="8">SUM(C6:C15)</f>
        <v>21565</v>
      </c>
      <c r="D16" s="75">
        <f t="shared" si="8"/>
        <v>0</v>
      </c>
      <c r="E16" s="74">
        <f t="shared" si="8"/>
        <v>16980</v>
      </c>
      <c r="F16" s="75">
        <f t="shared" si="8"/>
        <v>0</v>
      </c>
      <c r="G16" s="76">
        <f t="shared" si="8"/>
        <v>4585</v>
      </c>
      <c r="H16" s="77">
        <f t="shared" si="8"/>
        <v>0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15">
        <f t="shared" si="9"/>
        <v>3314</v>
      </c>
      <c r="N16" s="80">
        <f t="shared" si="9"/>
        <v>0</v>
      </c>
      <c r="O16" s="81">
        <f t="shared" si="9"/>
        <v>400</v>
      </c>
      <c r="P16" s="82">
        <f t="shared" si="9"/>
        <v>0</v>
      </c>
      <c r="Q16" s="52"/>
      <c r="R16" s="66"/>
    </row>
    <row r="17" spans="1:21" ht="20.100000000000001" customHeight="1" thickBot="1" x14ac:dyDescent="0.25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25">
      <c r="A18" s="96" t="s">
        <v>25</v>
      </c>
      <c r="B18" s="83"/>
      <c r="C18" s="83"/>
      <c r="D18" s="83"/>
      <c r="F18" s="217" t="s">
        <v>26</v>
      </c>
      <c r="G18" s="218"/>
      <c r="H18" s="191" t="s">
        <v>27</v>
      </c>
      <c r="I18" s="192"/>
      <c r="J18" s="193"/>
      <c r="L18" s="95" t="s">
        <v>28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25">
      <c r="A19" s="209" t="s">
        <v>24</v>
      </c>
      <c r="B19" s="210"/>
      <c r="C19" s="86" t="s">
        <v>11</v>
      </c>
      <c r="D19" s="87" t="s">
        <v>12</v>
      </c>
      <c r="F19" s="219"/>
      <c r="G19" s="220"/>
      <c r="H19" s="194"/>
      <c r="I19" s="195"/>
      <c r="J19" s="196"/>
      <c r="L19" s="188" t="s">
        <v>29</v>
      </c>
      <c r="M19" s="188"/>
      <c r="N19" s="188"/>
      <c r="O19" s="188"/>
      <c r="P19" s="98">
        <f>IF(R18=TRUE, 1, 0)</f>
        <v>1</v>
      </c>
    </row>
    <row r="20" spans="1:21" ht="18.75" customHeight="1" x14ac:dyDescent="0.2">
      <c r="A20" s="211" t="s">
        <v>30</v>
      </c>
      <c r="B20" s="212"/>
      <c r="C20" s="88">
        <f>G16+K16</f>
        <v>4585</v>
      </c>
      <c r="D20" s="89">
        <f>H16+L16</f>
        <v>0</v>
      </c>
      <c r="F20" s="138" t="s">
        <v>31</v>
      </c>
      <c r="G20" s="139"/>
      <c r="H20" s="200"/>
      <c r="I20" s="201"/>
      <c r="J20" s="202"/>
      <c r="L20" s="189"/>
      <c r="M20" s="189"/>
      <c r="N20" s="189"/>
      <c r="O20" s="189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25">
      <c r="A21" s="213" t="s">
        <v>32</v>
      </c>
      <c r="B21" s="214"/>
      <c r="C21" s="92">
        <f>M16+O16</f>
        <v>3714</v>
      </c>
      <c r="D21" s="93">
        <f>N16+P16</f>
        <v>0</v>
      </c>
      <c r="F21" s="140" t="s">
        <v>33</v>
      </c>
      <c r="G21" s="141"/>
      <c r="H21" s="203"/>
      <c r="I21" s="204"/>
      <c r="J21" s="205"/>
      <c r="L21" s="190" t="s">
        <v>34</v>
      </c>
      <c r="M21" s="190"/>
      <c r="N21" s="190"/>
      <c r="O21" s="190"/>
      <c r="P21" s="99" t="e">
        <f>IF(R20=TRUE, 1, 0)</f>
        <v>#DIV/0!</v>
      </c>
    </row>
    <row r="22" spans="1:21" ht="18.75" customHeight="1" thickBot="1" x14ac:dyDescent="0.3">
      <c r="A22" s="215" t="s">
        <v>35</v>
      </c>
      <c r="B22" s="216"/>
      <c r="C22" s="90">
        <f>C20-C21</f>
        <v>871</v>
      </c>
      <c r="D22" s="91">
        <f>D20-D21</f>
        <v>0</v>
      </c>
      <c r="F22" s="156" t="s">
        <v>36</v>
      </c>
      <c r="G22" s="157"/>
      <c r="H22" s="206"/>
      <c r="I22" s="207"/>
      <c r="J22" s="208"/>
      <c r="L22" s="189"/>
      <c r="M22" s="189"/>
      <c r="N22" s="189"/>
      <c r="O22" s="189"/>
      <c r="P22" s="100"/>
      <c r="R22" s="1" t="e">
        <f>AND(H23&gt;=-0.02, H23&lt;=0.02)</f>
        <v>#DIV/0!</v>
      </c>
    </row>
    <row r="23" spans="1:21" ht="16.5" customHeight="1" thickBot="1" x14ac:dyDescent="0.25">
      <c r="F23" s="154" t="s">
        <v>37</v>
      </c>
      <c r="G23" s="155"/>
      <c r="H23" s="197" t="e">
        <f>AVERAGE(H20:J22)</f>
        <v>#DIV/0!</v>
      </c>
      <c r="I23" s="198"/>
      <c r="J23" s="199"/>
      <c r="L23" s="186" t="s">
        <v>38</v>
      </c>
      <c r="M23" s="186"/>
      <c r="N23" s="186"/>
      <c r="O23" s="186"/>
      <c r="P23" s="94" t="e">
        <f>IF(R22=TRUE, 1, 0)</f>
        <v>#DIV/0!</v>
      </c>
    </row>
    <row r="24" spans="1:21" ht="13.7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86"/>
      <c r="M24" s="186"/>
      <c r="N24" s="186"/>
      <c r="O24" s="186"/>
      <c r="P24" s="97"/>
    </row>
    <row r="25" spans="1:21" ht="13.7" customHeight="1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25">
      <c r="A26" s="3" t="s">
        <v>39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">
      <c r="A27" s="142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4"/>
      <c r="Q27" s="67"/>
    </row>
    <row r="28" spans="1:21" ht="20.100000000000001" customHeight="1" x14ac:dyDescent="0.2">
      <c r="A28" s="145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7"/>
      <c r="Q28" s="67"/>
    </row>
    <row r="29" spans="1:21" ht="20.100000000000001" customHeight="1" thickBot="1" x14ac:dyDescent="0.25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50"/>
    </row>
    <row r="30" spans="1:21" ht="20.10000000000000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25">
      <c r="A32" s="151" t="s">
        <v>40</v>
      </c>
      <c r="B32" s="152"/>
      <c r="C32" s="152"/>
      <c r="D32" s="152"/>
      <c r="E32" s="152"/>
      <c r="F32" s="153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149999999999999" customHeight="1" thickBot="1" x14ac:dyDescent="0.25">
      <c r="A33" s="5" t="s">
        <v>9</v>
      </c>
      <c r="B33" s="178" t="s">
        <v>41</v>
      </c>
      <c r="C33" s="179"/>
      <c r="D33" s="132" t="s">
        <v>42</v>
      </c>
      <c r="E33" s="134"/>
      <c r="F33" s="134"/>
      <c r="G33" s="133"/>
      <c r="H33" s="132" t="s">
        <v>43</v>
      </c>
      <c r="I33" s="133"/>
      <c r="J33" s="134" t="s">
        <v>44</v>
      </c>
      <c r="K33" s="134"/>
      <c r="L33" s="135" t="s">
        <v>6</v>
      </c>
      <c r="M33" s="135"/>
      <c r="N33" s="130" t="s">
        <v>7</v>
      </c>
      <c r="O33" s="131"/>
      <c r="P33" s="58" t="s">
        <v>45</v>
      </c>
    </row>
    <row r="34" spans="1:16" ht="18.75" customHeight="1" thickBot="1" x14ac:dyDescent="0.25">
      <c r="A34" s="59" t="s">
        <v>46</v>
      </c>
      <c r="B34" s="176" t="s">
        <v>47</v>
      </c>
      <c r="C34" s="177"/>
      <c r="D34" s="169"/>
      <c r="E34" s="182"/>
      <c r="F34" s="182"/>
      <c r="G34" s="170"/>
      <c r="H34" s="169" t="s">
        <v>48</v>
      </c>
      <c r="I34" s="170"/>
      <c r="J34" s="171" t="s">
        <v>48</v>
      </c>
      <c r="K34" s="172"/>
      <c r="L34" s="128">
        <v>0</v>
      </c>
      <c r="M34" s="129"/>
      <c r="N34" s="122">
        <v>1080</v>
      </c>
      <c r="O34" s="123"/>
      <c r="P34" s="57">
        <f t="shared" ref="P34:P36" si="10">L34-N34</f>
        <v>-1080</v>
      </c>
    </row>
    <row r="35" spans="1:16" ht="18.75" customHeight="1" thickBot="1" x14ac:dyDescent="0.25">
      <c r="A35" s="60" t="s">
        <v>46</v>
      </c>
      <c r="B35" s="175" t="s">
        <v>47</v>
      </c>
      <c r="C35" s="175"/>
      <c r="D35" s="136"/>
      <c r="E35" s="183"/>
      <c r="F35" s="183"/>
      <c r="G35" s="137"/>
      <c r="H35" s="136" t="s">
        <v>48</v>
      </c>
      <c r="I35" s="137"/>
      <c r="J35" s="126" t="s">
        <v>48</v>
      </c>
      <c r="K35" s="127"/>
      <c r="L35" s="128">
        <v>0</v>
      </c>
      <c r="M35" s="129"/>
      <c r="N35" s="122">
        <v>832</v>
      </c>
      <c r="O35" s="123"/>
      <c r="P35" s="57">
        <f t="shared" ref="P35" si="11">L35-N35</f>
        <v>-832</v>
      </c>
    </row>
    <row r="36" spans="1:16" ht="18.75" customHeight="1" thickBot="1" x14ac:dyDescent="0.25">
      <c r="A36" s="60" t="s">
        <v>46</v>
      </c>
      <c r="B36" s="175" t="s">
        <v>47</v>
      </c>
      <c r="C36" s="175"/>
      <c r="D36" s="136"/>
      <c r="E36" s="183"/>
      <c r="F36" s="183"/>
      <c r="G36" s="137"/>
      <c r="H36" s="136" t="s">
        <v>48</v>
      </c>
      <c r="I36" s="137"/>
      <c r="J36" s="126" t="s">
        <v>48</v>
      </c>
      <c r="K36" s="127"/>
      <c r="L36" s="128">
        <v>0</v>
      </c>
      <c r="M36" s="129"/>
      <c r="N36" s="122">
        <v>701</v>
      </c>
      <c r="O36" s="123"/>
      <c r="P36" s="57">
        <f t="shared" si="10"/>
        <v>-701</v>
      </c>
    </row>
    <row r="37" spans="1:16" ht="19.149999999999999" customHeight="1" x14ac:dyDescent="0.2">
      <c r="A37" s="60" t="s">
        <v>46</v>
      </c>
      <c r="B37" s="180" t="s">
        <v>47</v>
      </c>
      <c r="C37" s="181"/>
      <c r="D37" s="136"/>
      <c r="E37" s="183"/>
      <c r="F37" s="183"/>
      <c r="G37" s="137"/>
      <c r="H37" s="136" t="s">
        <v>48</v>
      </c>
      <c r="I37" s="137"/>
      <c r="J37" s="136" t="s">
        <v>48</v>
      </c>
      <c r="K37" s="168"/>
      <c r="L37" s="173">
        <v>0</v>
      </c>
      <c r="M37" s="174"/>
      <c r="N37" s="184">
        <v>390</v>
      </c>
      <c r="O37" s="185"/>
      <c r="P37" s="57">
        <f>L37-N37</f>
        <v>-390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phoneticPr fontId="19" type="noConversion"/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dcterms:created xsi:type="dcterms:W3CDTF">2015-11-16T19:09:52Z</dcterms:created>
  <dcterms:modified xsi:type="dcterms:W3CDTF">2023-02-27T14:29:12Z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