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nationaltab-my.sharepoint.com/personal/kristopherp_nationaltab_com/Documents/Desktop/Work sites/chipotle 4775/"/>
    </mc:Choice>
  </mc:AlternateContent>
  <xr:revisionPtr revIDLastSave="0" documentId="8_{A2950574-3C0F-4095-9651-6100C51A5128}" xr6:coauthVersionLast="47" xr6:coauthVersionMax="47" xr10:uidLastSave="{00000000-0000-0000-0000-000000000000}"/>
  <bookViews>
    <workbookView xWindow="-110" yWindow="-110" windowWidth="19420" windowHeight="10300" xr2:uid="{00000000-000D-0000-FFFF-FFFF00000000}"/>
  </bookViews>
  <sheets>
    <sheet name="SUMMARY (2)" sheetId="1" r:id="rId1"/>
  </sheets>
  <definedNames>
    <definedName name="_xlnm.Print_Area" localSheetId="0">'SUMMARY (2)'!$A$1:$P$24</definedName>
    <definedName name="Z_B8AA0815_1419_45DA_B979_4E52F8F5EA9B_.wvu.Cols" localSheetId="0" hidden="1">'SUMMARY (2)'!$P:$P</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 l="1"/>
  <c r="O11" i="1"/>
  <c r="N11" i="1"/>
  <c r="M11" i="1"/>
  <c r="L11" i="1"/>
  <c r="K11" i="1"/>
  <c r="H11" i="1"/>
  <c r="G11" i="1"/>
  <c r="D11" i="1"/>
  <c r="C11" i="1"/>
  <c r="H18" i="1" l="1"/>
  <c r="P29" i="1"/>
  <c r="T15" i="1" l="1"/>
  <c r="R17" i="1"/>
  <c r="P18" i="1" s="1"/>
  <c r="D16" i="1" l="1"/>
  <c r="C16" i="1"/>
  <c r="D15" i="1"/>
  <c r="C15" i="1"/>
  <c r="C17" i="1" l="1"/>
  <c r="T13" i="1" s="1"/>
  <c r="D17" i="1"/>
  <c r="U15" i="1" s="1"/>
  <c r="R15" i="1" s="1"/>
  <c r="J7" i="1"/>
  <c r="J6" i="1"/>
  <c r="I7" i="1"/>
  <c r="I6" i="1"/>
  <c r="U13" i="1" l="1"/>
  <c r="R13" i="1" s="1"/>
  <c r="P14" i="1" s="1"/>
  <c r="P16" i="1"/>
  <c r="F7" i="1"/>
  <c r="E7" i="1"/>
  <c r="F6" i="1"/>
  <c r="E6" i="1"/>
  <c r="F11" i="1" l="1"/>
  <c r="E11" i="1"/>
</calcChain>
</file>

<file path=xl/sharedStrings.xml><?xml version="1.0" encoding="utf-8"?>
<sst xmlns="http://schemas.openxmlformats.org/spreadsheetml/2006/main" count="70" uniqueCount="51">
  <si>
    <t xml:space="preserve">AIR BALANCE SCHEDULE </t>
  </si>
  <si>
    <t>AREA</t>
  </si>
  <si>
    <t>HVAC SUPPLY</t>
  </si>
  <si>
    <t>HVAC RETURN</t>
  </si>
  <si>
    <t>HVAC OUTDOOR</t>
  </si>
  <si>
    <t>OA %</t>
  </si>
  <si>
    <t>HOOD MAKE-UP</t>
  </si>
  <si>
    <t>HOOD EXHAUST</t>
  </si>
  <si>
    <t>GENERAL EXH.</t>
  </si>
  <si>
    <t>UNIT</t>
  </si>
  <si>
    <t>SERVED</t>
  </si>
  <si>
    <t>DESIGN</t>
  </si>
  <si>
    <t>ACTUAL</t>
  </si>
  <si>
    <t>RTU-1</t>
  </si>
  <si>
    <t>KITCHEN</t>
  </si>
  <si>
    <t>RTU-2</t>
  </si>
  <si>
    <t>DINING</t>
  </si>
  <si>
    <t>MUA-1</t>
  </si>
  <si>
    <t>KITCHEN HOOD</t>
  </si>
  <si>
    <t xml:space="preserve"> </t>
  </si>
  <si>
    <t>EF-1</t>
  </si>
  <si>
    <t>EF-2</t>
  </si>
  <si>
    <t>RESTROOM</t>
  </si>
  <si>
    <t>TOTALS</t>
  </si>
  <si>
    <t>NET BUILDING AIRFLOW CALCULATION</t>
  </si>
  <si>
    <t>DOOR TESTED</t>
  </si>
  <si>
    <t>BUILDING PRESSURE MEASUREMENTS 
(IN. H20)</t>
  </si>
  <si>
    <t>FINAL CHECKS</t>
  </si>
  <si>
    <t>ACTUAL NET AIRFLOW COINCIDES WITH DESIGN:</t>
  </si>
  <si>
    <t>TOTAL OA</t>
  </si>
  <si>
    <t>FRONT</t>
  </si>
  <si>
    <t>TOTAL EXHAUST</t>
  </si>
  <si>
    <t>SIDE</t>
  </si>
  <si>
    <t>MEASURED PRESSURES COINCIDES WITH ACTUAL NET AIRFLOW:</t>
  </si>
  <si>
    <t>NET AIRFLOW</t>
  </si>
  <si>
    <t>REAR</t>
  </si>
  <si>
    <t>AVERAGE</t>
  </si>
  <si>
    <t>PRESSURE FALLS WITHIN IMC TOLERANCE OF  +/-0.02" W.C.</t>
  </si>
  <si>
    <t>NOTES:</t>
  </si>
  <si>
    <r>
      <rPr>
        <sz val="11"/>
        <color rgb="FF000000"/>
        <rFont val="Arial"/>
      </rPr>
      <t>BUILDNING PRESSURE IS ESTIMATED AND NOT MEASURED DUE TO ABORNORMAL READINGS AT SITE.THIS CAN BE ATTRIBUTED TO THE BUILDINGS ROOF NOT BEING SEALED, CEILING TILES NOT BEING INSTALLED, AND WINDY WEATHER CONDITIONS ON THE DAY OF TESTING.</t>
    </r>
    <r>
      <rPr>
        <sz val="12"/>
        <color rgb="FF000000"/>
        <rFont val="Arial"/>
      </rPr>
      <t xml:space="preserve"> </t>
    </r>
  </si>
  <si>
    <t>SYSTEM COMPONENTS TO ASSETS SCHEDULED ABOVE</t>
  </si>
  <si>
    <t>MANUFACTURER</t>
  </si>
  <si>
    <t>FILTER TYPE/#/SIZE</t>
  </si>
  <si>
    <t>MAU TYPE</t>
  </si>
  <si>
    <t>SIZE</t>
  </si>
  <si>
    <t>NET CFM</t>
  </si>
  <si>
    <t>HD</t>
  </si>
  <si>
    <t>CAPTIVE-AIRE</t>
  </si>
  <si>
    <t>SOLO 9 16X16</t>
  </si>
  <si>
    <t>ACPSP</t>
  </si>
  <si>
    <t>165X9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</si>
</sst>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21"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
      <sz val="11"/>
      <color rgb="FF000000"/>
      <name val="Arial"/>
    </font>
    <font>
      <sz val="12"/>
      <color rgb="FF000000"/>
      <name val="Arial"/>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6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double">
        <color indexed="64"/>
      </left>
      <right style="hair">
        <color indexed="64"/>
      </right>
      <top style="medium">
        <color indexed="64"/>
      </top>
      <bottom style="medium">
        <color indexed="64"/>
      </bottom>
      <diagonal/>
    </border>
    <border>
      <left/>
      <right style="medium">
        <color indexed="64"/>
      </right>
      <top/>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199">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7"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3"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32"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32" xfId="0" applyFont="1" applyBorder="1" applyAlignment="1">
      <alignment vertical="center"/>
    </xf>
    <xf numFmtId="0" fontId="2" fillId="3" borderId="36" xfId="0" applyFont="1" applyFill="1" applyBorder="1" applyAlignment="1">
      <alignment vertical="center"/>
    </xf>
    <xf numFmtId="0" fontId="2" fillId="3" borderId="43"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31" xfId="0" applyFont="1" applyBorder="1" applyAlignment="1">
      <alignment vertical="center"/>
    </xf>
    <xf numFmtId="0" fontId="1" fillId="0" borderId="30"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164" fontId="2" fillId="0" borderId="44" xfId="0" applyNumberFormat="1" applyFont="1" applyBorder="1" applyAlignment="1">
      <alignment horizontal="center" vertical="center"/>
    </xf>
    <xf numFmtId="164" fontId="2" fillId="0" borderId="45" xfId="0" applyNumberFormat="1" applyFont="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164" fontId="2" fillId="0" borderId="23"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2" xfId="0" applyFont="1" applyFill="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xf>
    <xf numFmtId="0" fontId="2" fillId="2" borderId="24" xfId="0" applyFont="1" applyFill="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0" fillId="0" borderId="0" xfId="0" applyAlignment="1">
      <alignment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7" xfId="0" applyFont="1" applyBorder="1" applyAlignment="1">
      <alignment horizontal="center" vertical="center"/>
    </xf>
    <xf numFmtId="49" fontId="1" fillId="0" borderId="41" xfId="0" applyNumberFormat="1"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1" fillId="0" borderId="55" xfId="0" applyFont="1" applyBorder="1" applyAlignment="1">
      <alignment horizontal="left" vertical="center"/>
    </xf>
    <xf numFmtId="0" fontId="5" fillId="0" borderId="56" xfId="0" applyFont="1" applyBorder="1" applyAlignment="1">
      <alignment vertical="center"/>
    </xf>
    <xf numFmtId="0" fontId="1" fillId="2" borderId="20"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2"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57" xfId="0" applyFont="1" applyFill="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8" xfId="0" applyFont="1" applyBorder="1" applyAlignment="1">
      <alignment horizontal="center" vertical="center"/>
    </xf>
    <xf numFmtId="0" fontId="3" fillId="0" borderId="4" xfId="0" applyFont="1" applyBorder="1" applyAlignment="1">
      <alignment horizontal="center"/>
    </xf>
    <xf numFmtId="0" fontId="3" fillId="0" borderId="59" xfId="0" applyFont="1" applyBorder="1" applyAlignment="1">
      <alignment horizontal="center"/>
    </xf>
    <xf numFmtId="0" fontId="3" fillId="4" borderId="12" xfId="0" applyFont="1" applyFill="1" applyBorder="1" applyAlignment="1">
      <alignment horizontal="center"/>
    </xf>
    <xf numFmtId="0" fontId="3" fillId="4" borderId="58" xfId="0" applyFont="1" applyFill="1" applyBorder="1" applyAlignment="1">
      <alignment horizontal="center"/>
    </xf>
    <xf numFmtId="0" fontId="3" fillId="0" borderId="47" xfId="0" applyFont="1" applyBorder="1" applyAlignment="1">
      <alignment horizontal="center"/>
    </xf>
    <xf numFmtId="0" fontId="3" fillId="0" borderId="60"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62" xfId="0" applyFont="1" applyFill="1" applyBorder="1" applyAlignment="1">
      <alignment horizontal="right" vertical="center"/>
    </xf>
    <xf numFmtId="0" fontId="1" fillId="0" borderId="61" xfId="0" applyFont="1" applyBorder="1" applyAlignment="1">
      <alignment vertical="center"/>
    </xf>
    <xf numFmtId="0" fontId="8" fillId="0" borderId="63" xfId="0" applyFont="1" applyBorder="1" applyAlignment="1">
      <alignment horizontal="center" vertical="center"/>
    </xf>
    <xf numFmtId="0" fontId="6" fillId="0" borderId="3" xfId="0" applyFont="1" applyBorder="1" applyAlignment="1">
      <alignment horizontal="center" vertical="center"/>
    </xf>
    <xf numFmtId="0" fontId="6" fillId="0" borderId="43"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37"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20"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6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 fillId="0" borderId="42"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49" fontId="1" fillId="0" borderId="42" xfId="0" applyNumberFormat="1" applyFont="1" applyBorder="1" applyAlignment="1">
      <alignment horizontal="center" vertical="center"/>
    </xf>
    <xf numFmtId="49" fontId="1" fillId="0" borderId="38"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1" fillId="0" borderId="36" xfId="0" applyFont="1" applyBorder="1" applyAlignment="1">
      <alignment horizontal="center" vertical="center"/>
    </xf>
    <xf numFmtId="0" fontId="1" fillId="0" borderId="31"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 fillId="0" borderId="29"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85354</xdr:colOff>
      <xdr:row>0</xdr:row>
      <xdr:rowOff>467657</xdr:rowOff>
    </xdr:from>
    <xdr:to>
      <xdr:col>3</xdr:col>
      <xdr:colOff>67461</xdr:colOff>
      <xdr:row>0</xdr:row>
      <xdr:rowOff>974699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54" y="467657"/>
          <a:ext cx="2303826" cy="5070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79"/>
  <sheetViews>
    <sheetView showGridLines="0" tabSelected="1" view="pageBreakPreview" zoomScale="95" zoomScaleNormal="55" zoomScaleSheetLayoutView="95" workbookViewId="0">
      <selection activeCell="A22" sqref="A22:P24"/>
    </sheetView>
  </sheetViews>
  <sheetFormatPr defaultColWidth="9.1796875" defaultRowHeight="12.5" x14ac:dyDescent="0.25"/>
  <cols>
    <col min="1" max="1" width="10.54296875" style="1" customWidth="1"/>
    <col min="2" max="2" width="13.54296875" style="1" customWidth="1"/>
    <col min="3" max="3" width="10.7265625" style="1" customWidth="1"/>
    <col min="4" max="4" width="9.7265625" style="1" customWidth="1"/>
    <col min="5" max="5" width="9.54296875" style="1" customWidth="1"/>
    <col min="6" max="6" width="10" style="1" customWidth="1"/>
    <col min="7" max="7" width="8.54296875" style="1" customWidth="1"/>
    <col min="8" max="8" width="9.26953125" style="1" customWidth="1"/>
    <col min="9" max="9" width="8.7265625" style="1" customWidth="1"/>
    <col min="10" max="10" width="7.7265625" style="1" customWidth="1"/>
    <col min="11" max="11" width="8.453125" style="1" customWidth="1"/>
    <col min="12" max="12" width="7.7265625" style="1" customWidth="1"/>
    <col min="13" max="13" width="8.26953125" style="1" customWidth="1"/>
    <col min="14" max="14" width="7.54296875" style="1" customWidth="1"/>
    <col min="15" max="15" width="8" style="1" bestFit="1" customWidth="1"/>
    <col min="16" max="16" width="9.1796875" style="1" bestFit="1" customWidth="1"/>
    <col min="17" max="17" width="17.453125" style="1" customWidth="1"/>
    <col min="18" max="21" width="9.1796875" style="1" hidden="1" customWidth="1"/>
    <col min="22" max="16384" width="9.1796875" style="1"/>
  </cols>
  <sheetData>
    <row r="1" spans="1:21" ht="165.75" customHeight="1" x14ac:dyDescent="0.25"/>
    <row r="2" spans="1:21" ht="21.75" customHeight="1" x14ac:dyDescent="0.4">
      <c r="A2" s="169" t="s">
        <v>0</v>
      </c>
      <c r="B2" s="169"/>
      <c r="C2" s="169"/>
      <c r="D2" s="169"/>
      <c r="E2" s="169"/>
      <c r="F2" s="169"/>
      <c r="G2" s="169"/>
      <c r="H2" s="169"/>
      <c r="I2" s="169"/>
      <c r="J2" s="169"/>
      <c r="K2" s="169"/>
      <c r="L2" s="169"/>
      <c r="M2" s="169"/>
      <c r="N2" s="169"/>
      <c r="O2" s="169"/>
      <c r="P2" s="169"/>
    </row>
    <row r="3" spans="1:21" ht="9.75" customHeight="1" thickBot="1" x14ac:dyDescent="0.45">
      <c r="A3" s="96"/>
    </row>
    <row r="4" spans="1:21" ht="20.149999999999999" customHeight="1" thickBot="1" x14ac:dyDescent="0.3">
      <c r="A4" s="6"/>
      <c r="B4" s="8" t="s">
        <v>1</v>
      </c>
      <c r="C4" s="157" t="s">
        <v>2</v>
      </c>
      <c r="D4" s="158"/>
      <c r="E4" s="120" t="s">
        <v>3</v>
      </c>
      <c r="F4" s="119"/>
      <c r="G4" s="163" t="s">
        <v>4</v>
      </c>
      <c r="H4" s="164"/>
      <c r="I4" s="155" t="s">
        <v>5</v>
      </c>
      <c r="J4" s="156"/>
      <c r="K4" s="161" t="s">
        <v>6</v>
      </c>
      <c r="L4" s="162"/>
      <c r="M4" s="159" t="s">
        <v>7</v>
      </c>
      <c r="N4" s="160"/>
      <c r="O4" s="159" t="s">
        <v>8</v>
      </c>
      <c r="P4" s="160"/>
      <c r="Q4" s="7"/>
      <c r="R4" s="65"/>
    </row>
    <row r="5" spans="1:21" ht="20.149999999999999" customHeight="1" thickBot="1" x14ac:dyDescent="0.3">
      <c r="A5" s="9" t="s">
        <v>9</v>
      </c>
      <c r="B5" s="22" t="s">
        <v>10</v>
      </c>
      <c r="C5" s="10" t="s">
        <v>11</v>
      </c>
      <c r="D5" s="11" t="s">
        <v>12</v>
      </c>
      <c r="E5" s="12" t="s">
        <v>11</v>
      </c>
      <c r="F5" s="13" t="s">
        <v>12</v>
      </c>
      <c r="G5" s="14" t="s">
        <v>11</v>
      </c>
      <c r="H5" s="15" t="s">
        <v>12</v>
      </c>
      <c r="I5" s="16" t="s">
        <v>11</v>
      </c>
      <c r="J5" s="17" t="s">
        <v>12</v>
      </c>
      <c r="K5" s="18" t="s">
        <v>11</v>
      </c>
      <c r="L5" s="19" t="s">
        <v>12</v>
      </c>
      <c r="M5" s="20" t="s">
        <v>11</v>
      </c>
      <c r="N5" s="21" t="s">
        <v>12</v>
      </c>
      <c r="O5" s="20" t="s">
        <v>11</v>
      </c>
      <c r="P5" s="21" t="s">
        <v>12</v>
      </c>
      <c r="Q5" s="7"/>
      <c r="R5" s="65"/>
    </row>
    <row r="6" spans="1:21" ht="20.149999999999999" customHeight="1" thickBot="1" x14ac:dyDescent="0.3">
      <c r="A6" s="75" t="s">
        <v>13</v>
      </c>
      <c r="B6" s="73" t="s">
        <v>14</v>
      </c>
      <c r="C6" s="23">
        <v>4000</v>
      </c>
      <c r="D6" s="24">
        <v>4178</v>
      </c>
      <c r="E6" s="23">
        <f t="shared" ref="E6:F7" si="0">C6-G6</f>
        <v>3500</v>
      </c>
      <c r="F6" s="24">
        <f t="shared" si="0"/>
        <v>3663</v>
      </c>
      <c r="G6" s="25">
        <v>500</v>
      </c>
      <c r="H6" s="26">
        <v>515</v>
      </c>
      <c r="I6" s="27">
        <f>G6/C6</f>
        <v>0.125</v>
      </c>
      <c r="J6" s="28">
        <f>H6/D6</f>
        <v>0.12326471996170417</v>
      </c>
      <c r="K6" s="29"/>
      <c r="L6" s="30"/>
      <c r="M6" s="31"/>
      <c r="N6" s="32"/>
      <c r="O6" s="33"/>
      <c r="P6" s="34"/>
      <c r="Q6" s="71"/>
      <c r="R6" s="69"/>
    </row>
    <row r="7" spans="1:21" ht="20.149999999999999" customHeight="1" x14ac:dyDescent="0.25">
      <c r="A7" s="76" t="s">
        <v>15</v>
      </c>
      <c r="B7" s="74" t="s">
        <v>16</v>
      </c>
      <c r="C7" s="23">
        <v>4325</v>
      </c>
      <c r="D7" s="36">
        <v>4644</v>
      </c>
      <c r="E7" s="35">
        <f t="shared" si="0"/>
        <v>3325</v>
      </c>
      <c r="F7" s="36">
        <f t="shared" si="0"/>
        <v>3667</v>
      </c>
      <c r="G7" s="37">
        <v>1000</v>
      </c>
      <c r="H7" s="38">
        <v>977</v>
      </c>
      <c r="I7" s="39">
        <f t="shared" ref="I7:J7" si="1">G7/C7</f>
        <v>0.23121387283236994</v>
      </c>
      <c r="J7" s="40">
        <f t="shared" si="1"/>
        <v>0.2103789836347976</v>
      </c>
      <c r="K7" s="41"/>
      <c r="L7" s="42"/>
      <c r="M7" s="43"/>
      <c r="N7" s="44"/>
      <c r="O7" s="45"/>
      <c r="P7" s="46"/>
      <c r="Q7" s="64"/>
      <c r="R7" s="69"/>
    </row>
    <row r="8" spans="1:21" ht="20.149999999999999" customHeight="1" x14ac:dyDescent="0.25">
      <c r="A8" s="76" t="s">
        <v>17</v>
      </c>
      <c r="B8" s="74" t="s">
        <v>18</v>
      </c>
      <c r="C8" s="47"/>
      <c r="D8" s="48"/>
      <c r="E8" s="47" t="s">
        <v>19</v>
      </c>
      <c r="F8" s="48"/>
      <c r="G8" s="41"/>
      <c r="H8" s="42"/>
      <c r="I8" s="49"/>
      <c r="J8" s="42"/>
      <c r="K8" s="37">
        <v>1300</v>
      </c>
      <c r="L8" s="38">
        <v>1327</v>
      </c>
      <c r="M8" s="43"/>
      <c r="N8" s="44"/>
      <c r="O8" s="45"/>
      <c r="P8" s="46"/>
      <c r="Q8" s="52"/>
      <c r="R8" s="69"/>
    </row>
    <row r="9" spans="1:21" ht="20.149999999999999" customHeight="1" x14ac:dyDescent="0.25">
      <c r="A9" s="76" t="s">
        <v>20</v>
      </c>
      <c r="B9" s="74" t="s">
        <v>18</v>
      </c>
      <c r="C9" s="47"/>
      <c r="D9" s="48"/>
      <c r="E9" s="47"/>
      <c r="F9" s="48"/>
      <c r="G9" s="41"/>
      <c r="H9" s="42"/>
      <c r="I9" s="49"/>
      <c r="J9" s="42"/>
      <c r="K9" s="41"/>
      <c r="L9" s="42"/>
      <c r="M9" s="50">
        <v>2550</v>
      </c>
      <c r="N9" s="51">
        <v>2513</v>
      </c>
      <c r="O9" s="45"/>
      <c r="P9" s="46"/>
      <c r="Q9" s="64"/>
      <c r="R9" s="69"/>
    </row>
    <row r="10" spans="1:21" ht="20.149999999999999" customHeight="1" thickBot="1" x14ac:dyDescent="0.3">
      <c r="A10" s="86" t="s">
        <v>21</v>
      </c>
      <c r="B10" s="87" t="s">
        <v>22</v>
      </c>
      <c r="C10" s="88"/>
      <c r="D10" s="89"/>
      <c r="E10" s="90"/>
      <c r="F10" s="89"/>
      <c r="G10" s="91"/>
      <c r="H10" s="54"/>
      <c r="I10" s="53"/>
      <c r="J10" s="54"/>
      <c r="K10" s="91"/>
      <c r="L10" s="54"/>
      <c r="M10" s="92"/>
      <c r="N10" s="93"/>
      <c r="O10" s="55">
        <v>150</v>
      </c>
      <c r="P10" s="56">
        <v>155</v>
      </c>
      <c r="Q10" s="64"/>
      <c r="R10" s="69"/>
    </row>
    <row r="11" spans="1:21" ht="20.149999999999999" customHeight="1" thickBot="1" x14ac:dyDescent="0.3">
      <c r="A11" s="113" t="s">
        <v>23</v>
      </c>
      <c r="B11" s="114"/>
      <c r="C11" s="77">
        <f t="shared" ref="C11:H11" si="2">SUM(C6:C10)</f>
        <v>8325</v>
      </c>
      <c r="D11" s="78">
        <f t="shared" si="2"/>
        <v>8822</v>
      </c>
      <c r="E11" s="77">
        <f t="shared" si="2"/>
        <v>6825</v>
      </c>
      <c r="F11" s="78">
        <f t="shared" si="2"/>
        <v>7330</v>
      </c>
      <c r="G11" s="79">
        <f t="shared" si="2"/>
        <v>1500</v>
      </c>
      <c r="H11" s="80">
        <f t="shared" si="2"/>
        <v>1492</v>
      </c>
      <c r="I11" s="81"/>
      <c r="J11" s="82"/>
      <c r="K11" s="79">
        <f t="shared" ref="K11:P11" si="3">SUM(K6:K10)</f>
        <v>1300</v>
      </c>
      <c r="L11" s="80">
        <f t="shared" si="3"/>
        <v>1327</v>
      </c>
      <c r="M11" s="112">
        <f t="shared" si="3"/>
        <v>2550</v>
      </c>
      <c r="N11" s="83">
        <f t="shared" si="3"/>
        <v>2513</v>
      </c>
      <c r="O11" s="84">
        <f t="shared" si="3"/>
        <v>150</v>
      </c>
      <c r="P11" s="85">
        <f t="shared" si="3"/>
        <v>155</v>
      </c>
      <c r="Q11" s="52"/>
      <c r="R11" s="69"/>
    </row>
    <row r="12" spans="1:21" ht="20.149999999999999" customHeight="1" thickBot="1" x14ac:dyDescent="0.3">
      <c r="A12" s="66"/>
      <c r="B12" s="57"/>
      <c r="C12" s="57"/>
      <c r="D12" s="57"/>
      <c r="E12" s="57"/>
      <c r="F12" s="67"/>
      <c r="G12" s="67"/>
      <c r="H12" s="72"/>
      <c r="I12" s="72"/>
      <c r="J12" s="67"/>
      <c r="K12" s="67"/>
      <c r="L12" s="68"/>
      <c r="M12" s="68"/>
      <c r="N12" s="68"/>
      <c r="O12" s="68"/>
      <c r="P12" s="52"/>
      <c r="Q12" s="69"/>
    </row>
    <row r="13" spans="1:21" ht="20.149999999999999" customHeight="1" thickBot="1" x14ac:dyDescent="0.35">
      <c r="A13" s="107" t="s">
        <v>24</v>
      </c>
      <c r="B13" s="94"/>
      <c r="C13" s="94"/>
      <c r="D13" s="94"/>
      <c r="F13" s="151" t="s">
        <v>25</v>
      </c>
      <c r="G13" s="152"/>
      <c r="H13" s="173" t="s">
        <v>26</v>
      </c>
      <c r="I13" s="174"/>
      <c r="J13" s="175"/>
      <c r="L13" s="106" t="s">
        <v>27</v>
      </c>
      <c r="M13" s="95"/>
      <c r="N13" s="95"/>
      <c r="O13" s="95"/>
      <c r="P13" s="95"/>
      <c r="R13" s="1" t="b">
        <f>T13=U13</f>
        <v>1</v>
      </c>
      <c r="T13" s="1" t="b">
        <f>C17&lt;0</f>
        <v>0</v>
      </c>
      <c r="U13" s="1" t="b">
        <f>D17&lt;0</f>
        <v>0</v>
      </c>
    </row>
    <row r="14" spans="1:21" ht="18.75" customHeight="1" thickBot="1" x14ac:dyDescent="0.3">
      <c r="A14" s="191" t="s">
        <v>23</v>
      </c>
      <c r="B14" s="192"/>
      <c r="C14" s="97" t="s">
        <v>11</v>
      </c>
      <c r="D14" s="98" t="s">
        <v>12</v>
      </c>
      <c r="F14" s="153"/>
      <c r="G14" s="154"/>
      <c r="H14" s="176"/>
      <c r="I14" s="177"/>
      <c r="J14" s="178"/>
      <c r="L14" s="170" t="s">
        <v>28</v>
      </c>
      <c r="M14" s="170"/>
      <c r="N14" s="170"/>
      <c r="O14" s="170"/>
      <c r="P14" s="109">
        <f>IF(R13=TRUE, 1, 0)</f>
        <v>1</v>
      </c>
    </row>
    <row r="15" spans="1:21" ht="18.75" customHeight="1" x14ac:dyDescent="0.35">
      <c r="A15" s="193" t="s">
        <v>29</v>
      </c>
      <c r="B15" s="194"/>
      <c r="C15" s="99">
        <f>G11+K11</f>
        <v>2800</v>
      </c>
      <c r="D15" s="100">
        <f>H11+L11</f>
        <v>2819</v>
      </c>
      <c r="F15" s="123" t="s">
        <v>30</v>
      </c>
      <c r="G15" s="124"/>
      <c r="H15" s="182">
        <v>3.0000000000000001E-3</v>
      </c>
      <c r="I15" s="183"/>
      <c r="J15" s="184"/>
      <c r="L15" s="171"/>
      <c r="M15" s="171"/>
      <c r="N15" s="171"/>
      <c r="O15" s="171"/>
      <c r="P15" s="111"/>
      <c r="R15" s="1" t="b">
        <f>T15=U15</f>
        <v>1</v>
      </c>
      <c r="T15" s="1" t="b">
        <f>H18&lt;0</f>
        <v>0</v>
      </c>
      <c r="U15" s="1" t="b">
        <f>D17&lt;0</f>
        <v>0</v>
      </c>
    </row>
    <row r="16" spans="1:21" ht="18.75" customHeight="1" thickBot="1" x14ac:dyDescent="0.4">
      <c r="A16" s="195" t="s">
        <v>31</v>
      </c>
      <c r="B16" s="196"/>
      <c r="C16" s="103">
        <f>M11+O11</f>
        <v>2700</v>
      </c>
      <c r="D16" s="104">
        <f>N11+P11</f>
        <v>2668</v>
      </c>
      <c r="F16" s="125" t="s">
        <v>32</v>
      </c>
      <c r="G16" s="126"/>
      <c r="H16" s="185">
        <v>3.0000000000000001E-3</v>
      </c>
      <c r="I16" s="186"/>
      <c r="J16" s="187"/>
      <c r="L16" s="172" t="s">
        <v>33</v>
      </c>
      <c r="M16" s="172"/>
      <c r="N16" s="172"/>
      <c r="O16" s="172"/>
      <c r="P16" s="110">
        <f>IF(R15=TRUE, 1, 0)</f>
        <v>1</v>
      </c>
    </row>
    <row r="17" spans="1:18" ht="18.75" customHeight="1" thickBot="1" x14ac:dyDescent="0.4">
      <c r="A17" s="197" t="s">
        <v>34</v>
      </c>
      <c r="B17" s="198"/>
      <c r="C17" s="101">
        <f>C15-C16</f>
        <v>100</v>
      </c>
      <c r="D17" s="102">
        <f>D15-D16</f>
        <v>151</v>
      </c>
      <c r="F17" s="165" t="s">
        <v>35</v>
      </c>
      <c r="G17" s="166"/>
      <c r="H17" s="188">
        <v>3.0000000000000001E-3</v>
      </c>
      <c r="I17" s="189"/>
      <c r="J17" s="190"/>
      <c r="L17" s="171"/>
      <c r="M17" s="171"/>
      <c r="N17" s="171"/>
      <c r="O17" s="171"/>
      <c r="P17" s="111"/>
      <c r="R17" s="1" t="b">
        <f>AND(H18&gt;=-0.02, H18&lt;=0.02)</f>
        <v>1</v>
      </c>
    </row>
    <row r="18" spans="1:18" ht="16.5" customHeight="1" thickBot="1" x14ac:dyDescent="0.3">
      <c r="F18" s="139" t="s">
        <v>36</v>
      </c>
      <c r="G18" s="140"/>
      <c r="H18" s="179">
        <f>AVERAGE(H15:J17)</f>
        <v>3.0000000000000005E-3</v>
      </c>
      <c r="I18" s="180"/>
      <c r="J18" s="181"/>
      <c r="L18" s="168" t="s">
        <v>37</v>
      </c>
      <c r="M18" s="168"/>
      <c r="N18" s="168"/>
      <c r="O18" s="168"/>
      <c r="P18" s="105">
        <f>IF(R17=TRUE, 1, 0)</f>
        <v>1</v>
      </c>
    </row>
    <row r="19" spans="1:18" ht="13.75" customHeight="1" x14ac:dyDescent="0.25">
      <c r="A19" s="52"/>
      <c r="B19" s="52"/>
      <c r="C19" s="52"/>
      <c r="D19" s="52"/>
      <c r="E19" s="52"/>
      <c r="F19" s="52"/>
      <c r="G19" s="52"/>
      <c r="H19" s="52"/>
      <c r="I19" s="52"/>
      <c r="J19" s="52"/>
      <c r="K19" s="52"/>
      <c r="L19" s="168"/>
      <c r="M19" s="168"/>
      <c r="N19" s="168"/>
      <c r="O19" s="168"/>
      <c r="P19" s="108"/>
    </row>
    <row r="20" spans="1:18" ht="13.75" customHeight="1" x14ac:dyDescent="0.25">
      <c r="A20" s="52"/>
      <c r="B20" s="52"/>
      <c r="C20" s="52"/>
      <c r="D20" s="52"/>
      <c r="E20" s="52"/>
      <c r="F20" s="52"/>
      <c r="G20" s="52"/>
      <c r="H20" s="52"/>
      <c r="I20" s="52"/>
      <c r="J20" s="52"/>
      <c r="K20" s="52"/>
      <c r="L20" s="59"/>
      <c r="M20" s="59"/>
      <c r="N20" s="60"/>
      <c r="O20" s="60"/>
      <c r="P20" s="7"/>
      <c r="Q20" s="7"/>
    </row>
    <row r="21" spans="1:18" ht="13.5" customHeight="1" thickBot="1" x14ac:dyDescent="0.3">
      <c r="A21" s="3" t="s">
        <v>38</v>
      </c>
      <c r="B21" s="3"/>
      <c r="C21" s="3"/>
      <c r="D21" s="3"/>
      <c r="E21" s="3"/>
      <c r="F21" s="3"/>
      <c r="G21" s="3"/>
      <c r="H21" s="3"/>
      <c r="I21" s="3"/>
      <c r="J21" s="3"/>
      <c r="K21" s="3"/>
      <c r="L21" s="4"/>
      <c r="M21" s="4"/>
      <c r="N21" s="3"/>
      <c r="O21" s="3"/>
    </row>
    <row r="22" spans="1:18" ht="20.149999999999999" customHeight="1" x14ac:dyDescent="0.25">
      <c r="A22" s="127" t="s">
        <v>39</v>
      </c>
      <c r="B22" s="128"/>
      <c r="C22" s="128"/>
      <c r="D22" s="128"/>
      <c r="E22" s="128"/>
      <c r="F22" s="128"/>
      <c r="G22" s="128"/>
      <c r="H22" s="128"/>
      <c r="I22" s="128"/>
      <c r="J22" s="128"/>
      <c r="K22" s="128"/>
      <c r="L22" s="128"/>
      <c r="M22" s="128"/>
      <c r="N22" s="128"/>
      <c r="O22" s="128"/>
      <c r="P22" s="129"/>
      <c r="Q22" s="70"/>
    </row>
    <row r="23" spans="1:18" ht="20.149999999999999" customHeight="1" x14ac:dyDescent="0.25">
      <c r="A23" s="130"/>
      <c r="B23" s="131"/>
      <c r="C23" s="131"/>
      <c r="D23" s="131"/>
      <c r="E23" s="131"/>
      <c r="F23" s="131"/>
      <c r="G23" s="131"/>
      <c r="H23" s="131"/>
      <c r="I23" s="131"/>
      <c r="J23" s="131"/>
      <c r="K23" s="131"/>
      <c r="L23" s="131"/>
      <c r="M23" s="131"/>
      <c r="N23" s="131"/>
      <c r="O23" s="131"/>
      <c r="P23" s="132"/>
      <c r="Q23" s="70"/>
    </row>
    <row r="24" spans="1:18" ht="20.149999999999999" customHeight="1" thickBot="1" x14ac:dyDescent="0.3">
      <c r="A24" s="133"/>
      <c r="B24" s="134"/>
      <c r="C24" s="134"/>
      <c r="D24" s="134"/>
      <c r="E24" s="134"/>
      <c r="F24" s="134"/>
      <c r="G24" s="134"/>
      <c r="H24" s="134"/>
      <c r="I24" s="134"/>
      <c r="J24" s="134"/>
      <c r="K24" s="134"/>
      <c r="L24" s="134"/>
      <c r="M24" s="134"/>
      <c r="N24" s="134"/>
      <c r="O24" s="134"/>
      <c r="P24" s="135"/>
    </row>
    <row r="25" spans="1:18" ht="20.149999999999999" customHeight="1" x14ac:dyDescent="0.25">
      <c r="A25" s="2"/>
      <c r="B25" s="2"/>
      <c r="C25" s="2"/>
      <c r="D25" s="2"/>
      <c r="E25" s="2"/>
      <c r="F25" s="2"/>
      <c r="G25" s="2"/>
      <c r="H25" s="2"/>
      <c r="I25" s="2"/>
      <c r="J25" s="2"/>
      <c r="K25" s="2"/>
    </row>
    <row r="26" spans="1:18" ht="13" thickBot="1" x14ac:dyDescent="0.3">
      <c r="A26" s="2"/>
      <c r="B26" s="2"/>
      <c r="C26" s="2"/>
      <c r="D26" s="2"/>
      <c r="E26" s="2"/>
      <c r="F26" s="2"/>
      <c r="G26" s="2"/>
      <c r="H26" s="2"/>
      <c r="I26" s="2"/>
      <c r="J26" s="2"/>
      <c r="K26" s="2"/>
    </row>
    <row r="27" spans="1:18" ht="20.149999999999999" customHeight="1" thickBot="1" x14ac:dyDescent="0.3">
      <c r="A27" s="136" t="s">
        <v>40</v>
      </c>
      <c r="B27" s="137"/>
      <c r="C27" s="137"/>
      <c r="D27" s="137"/>
      <c r="E27" s="137"/>
      <c r="F27" s="138"/>
      <c r="G27" s="57"/>
      <c r="H27" s="57"/>
      <c r="I27" s="57"/>
      <c r="J27" s="57"/>
      <c r="K27" s="57"/>
      <c r="L27" s="57"/>
      <c r="M27" s="57"/>
      <c r="N27" s="57"/>
      <c r="O27" s="57"/>
      <c r="P27" s="52"/>
      <c r="Q27" s="58"/>
    </row>
    <row r="28" spans="1:18" ht="19.399999999999999" customHeight="1" thickBot="1" x14ac:dyDescent="0.3">
      <c r="A28" s="5" t="s">
        <v>9</v>
      </c>
      <c r="B28" s="149" t="s">
        <v>41</v>
      </c>
      <c r="C28" s="150"/>
      <c r="D28" s="119" t="s">
        <v>42</v>
      </c>
      <c r="E28" s="121"/>
      <c r="F28" s="121"/>
      <c r="G28" s="120"/>
      <c r="H28" s="119" t="s">
        <v>43</v>
      </c>
      <c r="I28" s="120"/>
      <c r="J28" s="121" t="s">
        <v>44</v>
      </c>
      <c r="K28" s="121"/>
      <c r="L28" s="122" t="s">
        <v>6</v>
      </c>
      <c r="M28" s="122"/>
      <c r="N28" s="115" t="s">
        <v>7</v>
      </c>
      <c r="O28" s="116"/>
      <c r="P28" s="62" t="s">
        <v>45</v>
      </c>
    </row>
    <row r="29" spans="1:18" ht="18.75" customHeight="1" x14ac:dyDescent="0.25">
      <c r="A29" s="63" t="s">
        <v>46</v>
      </c>
      <c r="B29" s="147" t="s">
        <v>47</v>
      </c>
      <c r="C29" s="148"/>
      <c r="D29" s="143" t="s">
        <v>48</v>
      </c>
      <c r="E29" s="167"/>
      <c r="F29" s="167"/>
      <c r="G29" s="144"/>
      <c r="H29" s="143" t="s">
        <v>49</v>
      </c>
      <c r="I29" s="144"/>
      <c r="J29" s="145" t="s">
        <v>50</v>
      </c>
      <c r="K29" s="146"/>
      <c r="L29" s="141">
        <v>1300</v>
      </c>
      <c r="M29" s="142"/>
      <c r="N29" s="117">
        <v>2550</v>
      </c>
      <c r="O29" s="118"/>
      <c r="P29" s="61">
        <f t="shared" ref="P29" si="4">L29-N29</f>
        <v>-1250</v>
      </c>
    </row>
    <row r="30" spans="1:18" x14ac:dyDescent="0.25">
      <c r="A30" s="2"/>
      <c r="B30" s="2"/>
      <c r="C30" s="2"/>
      <c r="D30" s="2"/>
      <c r="E30" s="2"/>
      <c r="F30" s="2"/>
      <c r="G30" s="2"/>
      <c r="H30" s="2"/>
      <c r="I30" s="2"/>
      <c r="J30" s="2"/>
      <c r="K30" s="2"/>
      <c r="L30" s="2"/>
      <c r="M30" s="2"/>
      <c r="N30" s="2"/>
      <c r="O30" s="2"/>
    </row>
    <row r="31" spans="1:18" x14ac:dyDescent="0.25">
      <c r="A31" s="2"/>
      <c r="B31" s="2"/>
      <c r="C31" s="2"/>
      <c r="D31" s="2"/>
      <c r="E31" s="2"/>
      <c r="F31" s="2"/>
      <c r="G31" s="2"/>
      <c r="H31" s="2"/>
      <c r="I31" s="2"/>
      <c r="J31" s="2"/>
      <c r="K31" s="2"/>
      <c r="L31" s="2"/>
      <c r="M31" s="2"/>
      <c r="N31" s="2"/>
      <c r="O31" s="2"/>
    </row>
    <row r="32" spans="1:18"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2"/>
      <c r="B36" s="2"/>
      <c r="C36" s="2"/>
      <c r="D36" s="2"/>
      <c r="E36" s="2"/>
      <c r="F36" s="2"/>
      <c r="G36" s="2"/>
      <c r="H36" s="2"/>
      <c r="I36" s="2"/>
      <c r="J36" s="2"/>
      <c r="K36" s="2"/>
      <c r="L36" s="2"/>
      <c r="M36" s="2"/>
      <c r="N36" s="2"/>
      <c r="O36" s="2"/>
    </row>
    <row r="37" spans="1:15" x14ac:dyDescent="0.25">
      <c r="A37" s="2"/>
      <c r="B37" s="2"/>
      <c r="C37" s="2"/>
      <c r="D37" s="2"/>
      <c r="E37" s="2"/>
      <c r="F37" s="2"/>
      <c r="G37" s="2"/>
      <c r="H37" s="2"/>
      <c r="I37" s="2"/>
      <c r="J37" s="2"/>
      <c r="K37" s="2"/>
      <c r="L37" s="2"/>
      <c r="M37" s="2"/>
      <c r="N37" s="2"/>
      <c r="O37" s="2"/>
    </row>
    <row r="38" spans="1:15" x14ac:dyDescent="0.25">
      <c r="A38" s="2"/>
      <c r="B38" s="2"/>
      <c r="C38" s="2"/>
      <c r="D38" s="2"/>
      <c r="E38" s="2"/>
      <c r="F38" s="2"/>
      <c r="G38" s="2"/>
      <c r="H38" s="2"/>
      <c r="I38" s="2"/>
      <c r="J38" s="2"/>
      <c r="K38" s="2"/>
      <c r="L38" s="2"/>
      <c r="M38" s="2"/>
      <c r="N38" s="2"/>
      <c r="O38" s="2"/>
    </row>
    <row r="39" spans="1:15" x14ac:dyDescent="0.25">
      <c r="A39" s="2"/>
      <c r="B39" s="2"/>
      <c r="C39" s="2"/>
      <c r="D39" s="2"/>
      <c r="E39" s="2"/>
      <c r="F39" s="2"/>
      <c r="G39" s="2"/>
      <c r="H39" s="2"/>
      <c r="I39" s="2"/>
      <c r="J39" s="2"/>
      <c r="K39" s="2"/>
      <c r="L39" s="2"/>
      <c r="M39" s="2"/>
      <c r="N39" s="2"/>
      <c r="O39" s="2"/>
    </row>
    <row r="40" spans="1:15" x14ac:dyDescent="0.25">
      <c r="A40" s="2"/>
      <c r="B40" s="2"/>
      <c r="C40" s="2"/>
      <c r="D40" s="2"/>
      <c r="E40" s="2"/>
      <c r="F40" s="2"/>
      <c r="G40" s="2"/>
      <c r="H40" s="2"/>
      <c r="I40" s="2"/>
      <c r="J40" s="2"/>
      <c r="K40" s="2"/>
      <c r="L40" s="2"/>
      <c r="M40" s="2"/>
      <c r="N40" s="2"/>
      <c r="O40" s="2"/>
    </row>
    <row r="41" spans="1:15" x14ac:dyDescent="0.25">
      <c r="A41" s="2"/>
      <c r="B41" s="2"/>
      <c r="C41" s="2"/>
      <c r="D41" s="2"/>
      <c r="E41" s="2"/>
      <c r="F41" s="2"/>
      <c r="G41" s="2"/>
      <c r="H41" s="2"/>
      <c r="I41" s="2"/>
      <c r="J41" s="2"/>
      <c r="K41" s="2"/>
      <c r="L41" s="2"/>
      <c r="M41" s="2"/>
      <c r="N41" s="2"/>
      <c r="O41" s="2"/>
    </row>
    <row r="42" spans="1:15" x14ac:dyDescent="0.25">
      <c r="A42" s="2"/>
      <c r="B42" s="2"/>
      <c r="C42" s="2"/>
      <c r="D42" s="2"/>
      <c r="E42" s="2"/>
      <c r="F42" s="2"/>
      <c r="G42" s="2"/>
      <c r="H42" s="2"/>
      <c r="I42" s="2"/>
      <c r="J42" s="2"/>
      <c r="K42" s="2"/>
      <c r="L42" s="2"/>
      <c r="M42" s="2"/>
      <c r="N42" s="2"/>
      <c r="O42" s="2"/>
    </row>
    <row r="43" spans="1:15" x14ac:dyDescent="0.25">
      <c r="A43" s="2"/>
      <c r="B43" s="2"/>
      <c r="C43" s="2"/>
      <c r="D43" s="2"/>
      <c r="E43" s="2"/>
      <c r="F43" s="2"/>
      <c r="G43" s="2"/>
      <c r="H43" s="2"/>
      <c r="I43" s="2"/>
      <c r="J43" s="2"/>
      <c r="K43" s="2"/>
      <c r="L43" s="2"/>
      <c r="M43" s="2"/>
      <c r="N43" s="2"/>
      <c r="O43" s="2"/>
    </row>
    <row r="44" spans="1:15" x14ac:dyDescent="0.25">
      <c r="A44" s="2"/>
      <c r="B44" s="2"/>
      <c r="C44" s="2"/>
      <c r="D44" s="2"/>
      <c r="E44" s="2"/>
      <c r="F44" s="2"/>
      <c r="G44" s="2"/>
      <c r="H44" s="2"/>
      <c r="I44" s="2"/>
      <c r="J44" s="2"/>
      <c r="K44" s="2"/>
      <c r="L44" s="2"/>
      <c r="M44" s="2"/>
      <c r="N44" s="2"/>
      <c r="O44" s="2"/>
    </row>
    <row r="45" spans="1:15" x14ac:dyDescent="0.25">
      <c r="A45" s="2"/>
      <c r="B45" s="2"/>
      <c r="C45" s="2"/>
      <c r="D45" s="2"/>
      <c r="E45" s="2"/>
      <c r="F45" s="2"/>
      <c r="G45" s="2"/>
      <c r="H45" s="2"/>
      <c r="I45" s="2"/>
      <c r="J45" s="2"/>
      <c r="K45" s="2"/>
      <c r="L45" s="2"/>
      <c r="M45" s="2"/>
      <c r="N45" s="2"/>
      <c r="O45" s="2"/>
    </row>
    <row r="46" spans="1:15" x14ac:dyDescent="0.25">
      <c r="A46" s="2"/>
      <c r="B46" s="2"/>
      <c r="C46" s="2"/>
      <c r="D46" s="2"/>
      <c r="E46" s="2"/>
      <c r="F46" s="2"/>
      <c r="G46" s="2"/>
      <c r="H46" s="2"/>
      <c r="I46" s="2"/>
      <c r="J46" s="2"/>
      <c r="K46" s="2"/>
      <c r="L46" s="2"/>
      <c r="M46" s="2"/>
      <c r="N46" s="2"/>
      <c r="O46" s="2"/>
    </row>
    <row r="47" spans="1:15" x14ac:dyDescent="0.25">
      <c r="A47" s="2"/>
      <c r="B47" s="2"/>
      <c r="C47" s="2"/>
      <c r="D47" s="2"/>
      <c r="E47" s="2"/>
      <c r="F47" s="2"/>
      <c r="G47" s="2"/>
      <c r="H47" s="2"/>
      <c r="I47" s="2"/>
      <c r="J47" s="2"/>
      <c r="K47" s="2"/>
      <c r="L47" s="2"/>
      <c r="M47" s="2"/>
      <c r="N47" s="2"/>
      <c r="O47" s="2"/>
    </row>
    <row r="48" spans="1:15"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L570" s="2"/>
      <c r="M570" s="2"/>
      <c r="N570" s="2"/>
      <c r="O570" s="2"/>
    </row>
    <row r="571" spans="1:15" x14ac:dyDescent="0.25">
      <c r="L571" s="2"/>
      <c r="M571" s="2"/>
      <c r="N571" s="2"/>
      <c r="O571" s="2"/>
    </row>
    <row r="572" spans="1:15" x14ac:dyDescent="0.25">
      <c r="L572" s="2"/>
      <c r="M572" s="2"/>
      <c r="N572" s="2"/>
      <c r="O572" s="2"/>
    </row>
    <row r="573" spans="1:15" x14ac:dyDescent="0.25">
      <c r="L573" s="2"/>
      <c r="M573" s="2"/>
      <c r="N573" s="2"/>
      <c r="O573" s="2"/>
    </row>
    <row r="574" spans="1:15" x14ac:dyDescent="0.25">
      <c r="L574" s="2"/>
      <c r="M574" s="2"/>
      <c r="N574" s="2"/>
      <c r="O574" s="2"/>
    </row>
    <row r="575" spans="1:15" x14ac:dyDescent="0.25">
      <c r="L575" s="2"/>
      <c r="M575" s="2"/>
      <c r="N575" s="2"/>
      <c r="O575" s="2"/>
    </row>
    <row r="576" spans="1:15" x14ac:dyDescent="0.25">
      <c r="L576" s="2"/>
      <c r="M576" s="2"/>
      <c r="N576" s="2"/>
      <c r="O576" s="2"/>
    </row>
    <row r="577" spans="12:15" x14ac:dyDescent="0.25">
      <c r="L577" s="2"/>
      <c r="M577" s="2"/>
      <c r="N577" s="2"/>
      <c r="O577" s="2"/>
    </row>
    <row r="578" spans="12:15" x14ac:dyDescent="0.25">
      <c r="L578" s="2"/>
      <c r="M578" s="2"/>
      <c r="N578" s="2"/>
      <c r="O578" s="2"/>
    </row>
    <row r="579" spans="12:15" x14ac:dyDescent="0.25">
      <c r="L579" s="2"/>
      <c r="M579" s="2"/>
      <c r="N579" s="2"/>
      <c r="O579" s="2"/>
    </row>
  </sheetData>
  <mergeCells count="40">
    <mergeCell ref="F17:G17"/>
    <mergeCell ref="D28:G28"/>
    <mergeCell ref="D29:G29"/>
    <mergeCell ref="L18:O19"/>
    <mergeCell ref="A2:P2"/>
    <mergeCell ref="L14:O15"/>
    <mergeCell ref="L16:O17"/>
    <mergeCell ref="H13:J14"/>
    <mergeCell ref="H18:J18"/>
    <mergeCell ref="H15:J15"/>
    <mergeCell ref="H16:J16"/>
    <mergeCell ref="H17:J17"/>
    <mergeCell ref="A14:B14"/>
    <mergeCell ref="A15:B15"/>
    <mergeCell ref="A16:B16"/>
    <mergeCell ref="A17:B17"/>
    <mergeCell ref="F13:G14"/>
    <mergeCell ref="I4:J4"/>
    <mergeCell ref="C4:D4"/>
    <mergeCell ref="O4:P4"/>
    <mergeCell ref="K4:L4"/>
    <mergeCell ref="G4:H4"/>
    <mergeCell ref="E4:F4"/>
    <mergeCell ref="M4:N4"/>
    <mergeCell ref="A11:B11"/>
    <mergeCell ref="N28:O28"/>
    <mergeCell ref="N29:O29"/>
    <mergeCell ref="H28:I28"/>
    <mergeCell ref="J28:K28"/>
    <mergeCell ref="L28:M28"/>
    <mergeCell ref="F15:G15"/>
    <mergeCell ref="F16:G16"/>
    <mergeCell ref="A22:P24"/>
    <mergeCell ref="A27:F27"/>
    <mergeCell ref="F18:G18"/>
    <mergeCell ref="L29:M29"/>
    <mergeCell ref="H29:I29"/>
    <mergeCell ref="J29:K29"/>
    <mergeCell ref="B29:C29"/>
    <mergeCell ref="B28:C28"/>
  </mergeCells>
  <conditionalFormatting sqref="P13">
    <cfRule type="expression" priority="11">
      <formula>$R$13:$R$17=TRUE</formula>
    </cfRule>
  </conditionalFormatting>
  <conditionalFormatting sqref="P14 P16 P18">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conditionalFormatting sqref="R13:R17">
    <cfRule type="expression" priority="6">
      <formula>TRUE</formula>
    </cfRule>
  </conditionalFormatting>
  <printOptions horizontalCentered="1"/>
  <pageMargins left="0.25" right="0.23" top="0.25" bottom="0.25" header="0" footer="0"/>
  <pageSetup scale="7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P13</xm:sqref>
        </x14:conditionalFormatting>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R13:R17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Kristopher Passley</cp:lastModifiedBy>
  <cp:revision/>
  <dcterms:created xsi:type="dcterms:W3CDTF">2015-11-16T19:09:52Z</dcterms:created>
  <dcterms:modified xsi:type="dcterms:W3CDTF">2024-10-22T21:22:18Z</dcterms:modified>
  <cp:category/>
  <cp:contentStatus/>
</cp:coreProperties>
</file>