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\Downloads\"/>
    </mc:Choice>
  </mc:AlternateContent>
  <xr:revisionPtr revIDLastSave="0" documentId="13_ncr:1_{4D3B0195-9E78-4253-B595-E116E5DA99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F6" i="1"/>
  <c r="E12" i="1" l="1"/>
  <c r="F12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<sst xmlns="http://schemas.openxmlformats.org/spreadsheetml/2006/main" count="75" uniqueCount="47">
  <si>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</si>
  <si>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</si>
  <si>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</si>
  <si>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</si>
  <si>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</si>
  <si>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</si>
  <si>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</si>
  <si>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</si>
  <si>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</si>
  <si>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</si>
  <si>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</si>
  <si>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</si>
  <si>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</si>
  <si>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</si>
  <si>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</si>
  <si>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</si>
  <si>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</si>
  <si>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</si>
  <si>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</si>
  <si>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</si>
  <si>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</si>
  <si>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</si>
  <si>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</si>
  <si>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</si>
  <si>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</si>
  <si>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</si>
  <si>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</si>
  <si>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</si>
  <si>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</si>
  <si>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</si>
  <si>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</si>
  <si>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</si>
  <si>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</si>
  <si>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</si>
  <si>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</si>
  <si>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</si>
  <si>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</si>
  <si>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</si>
  <si>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</si>
  <si>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</si>
  <si>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KF-1</t>
  </si>
  <si>
    <t>CEF-1</t>
  </si>
  <si>
    <t>CEF-2</t>
  </si>
  <si>
    <t>KITCHEN</t>
  </si>
  <si>
    <t>DINING</t>
  </si>
  <si>
    <t>WOMENS RR</t>
  </si>
  <si>
    <t>MEN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</si>
</sst>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94" zoomScaleNormal="55" zoomScaleSheetLayoutView="94" workbookViewId="0">
      <selection activeCell="B8" sqref="B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43</v>
      </c>
      <c r="C6" s="23">
        <v>3500</v>
      </c>
      <c r="D6" s="24"/>
      <c r="E6" s="23">
        <v>3075</v>
      </c>
      <c r="F6" s="24">
        <f t="shared" ref="E6:F7" si="0">D6-H6</f>
        <v>0</v>
      </c>
      <c r="G6" s="25">
        <v>425</v>
      </c>
      <c r="H6" s="26"/>
      <c r="I6" s="27">
        <f>G6/C6</f>
        <v>0.12142857142857143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44</v>
      </c>
      <c r="C7" s="35">
        <v>3000</v>
      </c>
      <c r="D7" s="36"/>
      <c r="E7" s="35">
        <v>2400</v>
      </c>
      <c r="F7" s="36">
        <f t="shared" si="0"/>
        <v>0</v>
      </c>
      <c r="G7" s="37">
        <v>600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2163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40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2606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125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73" t="s">
        <v>42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125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77" t="s">
        <v>17</v>
      </c>
      <c r="B12" s="178"/>
      <c r="C12" s="74">
        <f>SUM(C6:C11)</f>
        <v>6500</v>
      </c>
      <c r="D12" s="75">
        <f>SUM(D6:D11)</f>
        <v>0</v>
      </c>
      <c r="E12" s="74">
        <f>SUM(E6:E11)</f>
        <v>5475</v>
      </c>
      <c r="F12" s="75">
        <f>SUM(F6:F11)</f>
        <v>0</v>
      </c>
      <c r="G12" s="76">
        <f>SUM(G6:G11)</f>
        <v>1025</v>
      </c>
      <c r="H12" s="77">
        <f>SUM(H6:H11)</f>
        <v>0</v>
      </c>
      <c r="I12" s="78"/>
      <c r="J12" s="79"/>
      <c r="K12" s="76">
        <f>SUM(K6:K11)</f>
        <v>2163</v>
      </c>
      <c r="L12" s="77">
        <f>SUM(L6:L11)</f>
        <v>0</v>
      </c>
      <c r="M12" s="101">
        <f>SUM(M6:M11)</f>
        <v>2856</v>
      </c>
      <c r="N12" s="80">
        <f>SUM(N6:N11)</f>
        <v>0</v>
      </c>
      <c r="O12" s="81">
        <f>SUM(O6:O11)</f>
        <v>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18</v>
      </c>
      <c r="B14" s="83"/>
      <c r="C14" s="83"/>
      <c r="D14" s="83"/>
      <c r="F14" s="145" t="s">
        <v>19</v>
      </c>
      <c r="G14" s="146"/>
      <c r="H14" s="119" t="s">
        <v>20</v>
      </c>
      <c r="I14" s="120"/>
      <c r="J14" s="121"/>
      <c r="L14" s="95" t="s">
        <v>21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17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22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23</v>
      </c>
      <c r="B16" s="140"/>
      <c r="C16" s="88">
        <f>G12+K12</f>
        <v>3188</v>
      </c>
      <c r="D16" s="89">
        <f>H12+L12</f>
        <v>0</v>
      </c>
      <c r="F16" s="186" t="s">
        <v>24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1" t="s">
        <v>25</v>
      </c>
      <c r="B17" s="142"/>
      <c r="C17" s="92">
        <f>M12+O12</f>
        <v>2856</v>
      </c>
      <c r="D17" s="93">
        <f>N12+P12</f>
        <v>0</v>
      </c>
      <c r="F17" s="188" t="s">
        <v>26</v>
      </c>
      <c r="G17" s="189"/>
      <c r="H17" s="131"/>
      <c r="I17" s="132"/>
      <c r="J17" s="133"/>
      <c r="L17" s="118" t="s">
        <v>27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5">
      <c r="A18" s="143" t="s">
        <v>28</v>
      </c>
      <c r="B18" s="144"/>
      <c r="C18" s="90">
        <f>C16-C17</f>
        <v>332</v>
      </c>
      <c r="D18" s="91">
        <f>D16-D17</f>
        <v>0</v>
      </c>
      <c r="F18" s="149" t="s">
        <v>29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30</v>
      </c>
      <c r="G19" s="203"/>
      <c r="H19" s="125" t="e">
        <f>AVERAGE(H16:J18)</f>
        <v>#DIV/0!</v>
      </c>
      <c r="I19" s="126"/>
      <c r="J19" s="127"/>
      <c r="L19" s="114" t="s">
        <v>31</v>
      </c>
      <c r="M19" s="114"/>
      <c r="N19" s="114"/>
      <c r="O19" s="11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33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4" t="s">
        <v>34</v>
      </c>
      <c r="C29" s="155"/>
      <c r="D29" s="156" t="s">
        <v>35</v>
      </c>
      <c r="E29" s="157"/>
      <c r="F29" s="157"/>
      <c r="G29" s="158"/>
      <c r="H29" s="156" t="s">
        <v>36</v>
      </c>
      <c r="I29" s="158"/>
      <c r="J29" s="157" t="s">
        <v>37</v>
      </c>
      <c r="K29" s="157"/>
      <c r="L29" s="185" t="s">
        <v>6</v>
      </c>
      <c r="M29" s="185"/>
      <c r="N29" s="181" t="s">
        <v>7</v>
      </c>
      <c r="O29" s="182"/>
      <c r="P29" s="58" t="s">
        <v>38</v>
      </c>
    </row>
    <row r="30" spans="1:18" ht="18.75" customHeight="1" thickBot="1" x14ac:dyDescent="0.3">
      <c r="A30" s="59" t="s">
        <v>39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39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2" customHeight="1" thickBot="1" x14ac:dyDescent="0.3">
      <c r="A32" s="60" t="s">
        <v>39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39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39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39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39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39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39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Lauren Lewis</cp:lastModifiedBy>
  <cp:revision/>
  <dcterms:created xsi:type="dcterms:W3CDTF">2015-11-16T19:09:52Z</dcterms:created>
  <dcterms:modified xsi:type="dcterms:W3CDTF">2025-06-24T18:35:36Z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