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646 BRONX, NY/PROJECT DOCUMENTS/"/>
    </mc:Choice>
  </mc:AlternateContent>
  <xr:revisionPtr revIDLastSave="0" documentId="14_{11255E6F-427F-46A2-87CF-F4AFCA251F9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24" i="1" l="1"/>
  <c r="D25" i="1"/>
  <c r="C25" i="1" l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<sst xmlns="http://schemas.openxmlformats.org/spreadsheetml/2006/main" count="83" uniqueCount="52">
  <si>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</si>
  <si>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</si>
  <si>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</si>
  <si>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</si>
  <si>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</si>
  <si>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</si>
  <si>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</si>
  <si>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</si>
  <si>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</si>
  <si>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</si>
  <si>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</si>
  <si>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</si>
  <si>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</si>
  <si>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</si>
  <si>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</si>
  <si>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</si>
  <si>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</si>
  <si>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</si>
  <si>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</si>
  <si>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</si>
  <si>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</si>
  <si>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</si>
  <si>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</si>
  <si>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</si>
  <si>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</si>
  <si>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</si>
  <si>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</si>
  <si>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</si>
  <si>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</si>
  <si>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</si>
  <si>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</si>
  <si>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</si>
  <si>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</si>
  <si>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</si>
  <si>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</si>
  <si>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</si>
  <si>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</si>
  <si>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</si>
  <si>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</si>
  <si>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</si>
  <si>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</si>
  <si>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</si>
  <si>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 xml:space="preserve">KITCHEN </t>
  </si>
  <si>
    <t>DINING ROOM 2830</t>
  </si>
  <si>
    <t>KEF-1</t>
  </si>
  <si>
    <t>FCU-1</t>
  </si>
  <si>
    <t>OFFICE</t>
  </si>
  <si>
    <t>HOOD 1</t>
  </si>
  <si>
    <t>RESTROOMS</t>
  </si>
  <si>
    <t xml:space="preserve">RTU 1 DESIGN FM = 2833 </t>
  </si>
  <si>
    <t>EF-2</t>
  </si>
  <si>
    <t>TRASH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</si>
</sst>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  <xf numFmtId="0" fontId="8" fillId="6" borderId="64" xfId="0" applyFont="1" applyFill="1" applyBorder="1" applyAlignment="1">
      <alignment horizontal="center" vertical="center"/>
    </xf>
    <xf numFmtId="0" fontId="8" fillId="6" borderId="65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3" borderId="68" xfId="0" applyFont="1" applyFill="1" applyBorder="1" applyAlignment="1">
      <alignment horizontal="center" vertical="center"/>
    </xf>
    <xf numFmtId="0" fontId="8" fillId="3" borderId="69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93"/>
  <sheetViews>
    <sheetView showGridLines="0" tabSelected="1" view="pageBreakPreview" zoomScale="80" zoomScaleNormal="55" zoomScaleSheetLayoutView="80" workbookViewId="0">
      <selection activeCell="W21" sqref="W2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7" ht="165.75" customHeight="1" x14ac:dyDescent="0.25"/>
    <row r="2" spans="1:27" ht="21.75" customHeight="1" x14ac:dyDescent="0.4">
      <c r="A2" s="149" t="s">
        <v>33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1:27" ht="9.75" customHeight="1" thickBot="1" x14ac:dyDescent="0.45">
      <c r="A3" s="85"/>
    </row>
    <row r="4" spans="1:27" ht="20.149999999999999" customHeight="1" thickBot="1" x14ac:dyDescent="0.3">
      <c r="A4" s="6"/>
      <c r="B4" s="8" t="s">
        <v>5</v>
      </c>
      <c r="C4" s="204" t="s">
        <v>0</v>
      </c>
      <c r="D4" s="205"/>
      <c r="E4" s="192" t="s">
        <v>1</v>
      </c>
      <c r="F4" s="190"/>
      <c r="G4" s="210" t="s">
        <v>2</v>
      </c>
      <c r="H4" s="211"/>
      <c r="I4" s="202" t="s">
        <v>27</v>
      </c>
      <c r="J4" s="203"/>
      <c r="K4" s="208" t="s">
        <v>3</v>
      </c>
      <c r="L4" s="209"/>
      <c r="M4" s="206" t="s">
        <v>4</v>
      </c>
      <c r="N4" s="207"/>
      <c r="O4" s="206" t="s">
        <v>38</v>
      </c>
      <c r="P4" s="207"/>
      <c r="Q4" s="7"/>
      <c r="R4" s="62"/>
    </row>
    <row r="5" spans="1:27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7" ht="20.149999999999999" customHeight="1" x14ac:dyDescent="0.25">
      <c r="A6" s="72" t="s">
        <v>25</v>
      </c>
      <c r="B6" s="70" t="s">
        <v>43</v>
      </c>
      <c r="C6" s="23">
        <v>4000</v>
      </c>
      <c r="D6" s="24"/>
      <c r="E6" s="23">
        <f t="shared" ref="E6:F7" si="0">C6-G6</f>
        <v>3400</v>
      </c>
      <c r="F6" s="24">
        <f t="shared" si="0"/>
        <v>0</v>
      </c>
      <c r="G6" s="25">
        <v>600</v>
      </c>
      <c r="H6" s="26"/>
      <c r="I6" s="27">
        <f>G6/C6</f>
        <v>0.15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7" ht="20.149999999999999" customHeight="1" x14ac:dyDescent="0.25">
      <c r="A7" s="73" t="s">
        <v>26</v>
      </c>
      <c r="B7" s="71" t="s">
        <v>42</v>
      </c>
      <c r="C7" s="35">
        <v>3000</v>
      </c>
      <c r="D7" s="36"/>
      <c r="E7" s="35">
        <f t="shared" si="0"/>
        <v>1800</v>
      </c>
      <c r="F7" s="36">
        <f t="shared" si="0"/>
        <v>0</v>
      </c>
      <c r="G7" s="37">
        <v>1200</v>
      </c>
      <c r="H7" s="38"/>
      <c r="I7" s="39">
        <f t="shared" ref="I7:J7" si="1">G7/C7</f>
        <v>0.4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7" ht="20.149999999999999" customHeight="1" x14ac:dyDescent="0.25">
      <c r="A8" s="73" t="s">
        <v>45</v>
      </c>
      <c r="B8" s="71" t="s">
        <v>46</v>
      </c>
      <c r="C8" s="47"/>
      <c r="D8" s="48"/>
      <c r="E8" s="47" t="s">
        <v>10</v>
      </c>
      <c r="F8" s="48"/>
      <c r="G8" s="126">
        <v>40</v>
      </c>
      <c r="H8" s="121"/>
      <c r="I8" s="49" t="s">
        <v>10</v>
      </c>
      <c r="J8" s="42"/>
      <c r="K8" s="41"/>
      <c r="L8" s="42"/>
      <c r="M8" s="43"/>
      <c r="N8" s="44"/>
      <c r="O8" s="45"/>
      <c r="P8" s="46"/>
      <c r="Q8" s="52"/>
      <c r="R8" s="66"/>
    </row>
    <row r="9" spans="1:27" ht="20.149999999999999" customHeight="1" x14ac:dyDescent="0.25">
      <c r="A9" s="73" t="s">
        <v>44</v>
      </c>
      <c r="B9" s="71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1450</v>
      </c>
      <c r="N9" s="51"/>
      <c r="O9" s="45"/>
      <c r="P9" s="46"/>
      <c r="Q9" s="61"/>
      <c r="R9" s="66"/>
    </row>
    <row r="10" spans="1:27" ht="20.149999999999999" customHeight="1" x14ac:dyDescent="0.25">
      <c r="A10" s="101" t="s">
        <v>11</v>
      </c>
      <c r="B10" s="102" t="s">
        <v>48</v>
      </c>
      <c r="C10" s="105"/>
      <c r="D10" s="106"/>
      <c r="E10" s="105"/>
      <c r="F10" s="106"/>
      <c r="G10" s="103"/>
      <c r="H10" s="104"/>
      <c r="I10" s="107"/>
      <c r="J10" s="104"/>
      <c r="K10" s="103"/>
      <c r="L10" s="104"/>
      <c r="M10" s="124"/>
      <c r="N10" s="125"/>
      <c r="O10" s="122">
        <v>150</v>
      </c>
      <c r="P10" s="123"/>
      <c r="Q10" s="61"/>
      <c r="R10" s="66"/>
    </row>
    <row r="11" spans="1:27" ht="20.149999999999999" customHeight="1" thickBot="1" x14ac:dyDescent="0.3">
      <c r="A11" s="127" t="s">
        <v>50</v>
      </c>
      <c r="B11" s="66" t="s">
        <v>51</v>
      </c>
      <c r="C11" s="128"/>
      <c r="D11" s="129"/>
      <c r="E11" s="128"/>
      <c r="F11" s="129"/>
      <c r="G11" s="130"/>
      <c r="H11" s="131"/>
      <c r="I11" s="132"/>
      <c r="J11" s="131"/>
      <c r="K11" s="130"/>
      <c r="L11" s="131"/>
      <c r="M11" s="133"/>
      <c r="N11" s="133"/>
      <c r="O11" s="134">
        <v>100</v>
      </c>
      <c r="P11" s="135"/>
      <c r="Q11" s="61"/>
      <c r="R11" s="66"/>
    </row>
    <row r="12" spans="1:27" ht="20.149999999999999" customHeight="1" thickBot="1" x14ac:dyDescent="0.3">
      <c r="A12" s="218" t="s">
        <v>28</v>
      </c>
      <c r="B12" s="219"/>
      <c r="C12" s="74">
        <f t="shared" ref="C12:H12" si="2">SUM(C6:C10)</f>
        <v>7000</v>
      </c>
      <c r="D12" s="75">
        <f t="shared" si="2"/>
        <v>0</v>
      </c>
      <c r="E12" s="74">
        <f t="shared" si="2"/>
        <v>5200</v>
      </c>
      <c r="F12" s="75">
        <f t="shared" si="2"/>
        <v>0</v>
      </c>
      <c r="G12" s="76">
        <f t="shared" si="2"/>
        <v>1840</v>
      </c>
      <c r="H12" s="77">
        <f t="shared" si="2"/>
        <v>0</v>
      </c>
      <c r="I12" s="78"/>
      <c r="J12" s="79"/>
      <c r="K12" s="76">
        <f t="shared" ref="K12:P12" si="3">SUM(K6:K10)</f>
        <v>0</v>
      </c>
      <c r="L12" s="77">
        <f t="shared" si="3"/>
        <v>0</v>
      </c>
      <c r="M12" s="108">
        <f t="shared" si="3"/>
        <v>1450</v>
      </c>
      <c r="N12" s="80">
        <f t="shared" si="3"/>
        <v>0</v>
      </c>
      <c r="O12" s="81">
        <f t="shared" si="3"/>
        <v>150</v>
      </c>
      <c r="P12" s="82">
        <f t="shared" si="3"/>
        <v>0</v>
      </c>
      <c r="Q12" s="52"/>
      <c r="R12" s="66"/>
    </row>
    <row r="13" spans="1:27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7" ht="20.149999999999999" customHeight="1" thickBot="1" x14ac:dyDescent="0.35">
      <c r="A14" s="96" t="s">
        <v>29</v>
      </c>
      <c r="B14" s="83"/>
      <c r="C14" s="83"/>
      <c r="D14" s="83"/>
      <c r="F14" s="179" t="s">
        <v>12</v>
      </c>
      <c r="G14" s="180"/>
      <c r="H14" s="153" t="s">
        <v>32</v>
      </c>
      <c r="I14" s="154"/>
      <c r="J14" s="155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7" ht="18.75" customHeight="1" thickBot="1" x14ac:dyDescent="0.3">
      <c r="A15" s="171" t="s">
        <v>28</v>
      </c>
      <c r="B15" s="172"/>
      <c r="C15" s="86" t="s">
        <v>7</v>
      </c>
      <c r="D15" s="87" t="s">
        <v>8</v>
      </c>
      <c r="F15" s="181"/>
      <c r="G15" s="182"/>
      <c r="H15" s="156"/>
      <c r="I15" s="157"/>
      <c r="J15" s="158"/>
      <c r="L15" s="150" t="s">
        <v>37</v>
      </c>
      <c r="M15" s="150"/>
      <c r="N15" s="150"/>
      <c r="O15" s="150"/>
      <c r="P15" s="98">
        <f>IF(R14=TRUE, 1, 0)</f>
        <v>1</v>
      </c>
    </row>
    <row r="16" spans="1:27" ht="18.75" customHeight="1" x14ac:dyDescent="0.35">
      <c r="A16" s="173" t="s">
        <v>31</v>
      </c>
      <c r="B16" s="174"/>
      <c r="C16" s="88">
        <f>G12+K12</f>
        <v>1840</v>
      </c>
      <c r="D16" s="89">
        <f>H12+L12</f>
        <v>0</v>
      </c>
      <c r="F16" s="222" t="s">
        <v>13</v>
      </c>
      <c r="G16" s="223"/>
      <c r="H16" s="162"/>
      <c r="I16" s="163"/>
      <c r="J16" s="164"/>
      <c r="L16" s="151"/>
      <c r="M16" s="151"/>
      <c r="N16" s="151"/>
      <c r="O16" s="151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  <c r="AA16" s="1" t="s">
        <v>49</v>
      </c>
    </row>
    <row r="17" spans="1:18" ht="18.75" customHeight="1" thickBot="1" x14ac:dyDescent="0.4">
      <c r="A17" s="175" t="s">
        <v>30</v>
      </c>
      <c r="B17" s="176"/>
      <c r="C17" s="92">
        <f>M12+O12</f>
        <v>1600</v>
      </c>
      <c r="D17" s="93">
        <f>N12+P12</f>
        <v>0</v>
      </c>
      <c r="F17" s="224" t="s">
        <v>14</v>
      </c>
      <c r="G17" s="225"/>
      <c r="H17" s="165"/>
      <c r="I17" s="166"/>
      <c r="J17" s="167"/>
      <c r="L17" s="152" t="s">
        <v>35</v>
      </c>
      <c r="M17" s="152"/>
      <c r="N17" s="152"/>
      <c r="O17" s="152"/>
      <c r="P17" s="99" t="e">
        <f>IF(R16=TRUE, 1, 0)</f>
        <v>#DIV/0!</v>
      </c>
    </row>
    <row r="18" spans="1:18" ht="18.75" customHeight="1" thickBot="1" x14ac:dyDescent="0.4">
      <c r="A18" s="177" t="s">
        <v>17</v>
      </c>
      <c r="B18" s="178"/>
      <c r="C18" s="90">
        <f>C16-C17</f>
        <v>240</v>
      </c>
      <c r="D18" s="91">
        <f>D16-D17</f>
        <v>0</v>
      </c>
      <c r="F18" s="183" t="s">
        <v>15</v>
      </c>
      <c r="G18" s="184"/>
      <c r="H18" s="168"/>
      <c r="I18" s="169"/>
      <c r="J18" s="170"/>
      <c r="L18" s="151"/>
      <c r="M18" s="151"/>
      <c r="N18" s="151"/>
      <c r="O18" s="151"/>
      <c r="P18" s="100"/>
      <c r="R18" s="1" t="e">
        <f>AND(H19&gt;=-0.02, H19&lt;=0.02)</f>
        <v>#DIV/0!</v>
      </c>
    </row>
    <row r="19" spans="1:18" ht="16.5" customHeight="1" thickBot="1" x14ac:dyDescent="0.3">
      <c r="F19" s="238" t="s">
        <v>16</v>
      </c>
      <c r="G19" s="239"/>
      <c r="H19" s="159" t="e">
        <f>AVERAGE(H16:J18)</f>
        <v>#DIV/0!</v>
      </c>
      <c r="I19" s="160"/>
      <c r="J19" s="161"/>
      <c r="L19" s="148" t="s">
        <v>36</v>
      </c>
      <c r="M19" s="148"/>
      <c r="N19" s="148"/>
      <c r="O19" s="148"/>
      <c r="P19" s="94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48"/>
      <c r="M20" s="148"/>
      <c r="N20" s="148"/>
      <c r="O20" s="148"/>
      <c r="P20" s="97"/>
    </row>
    <row r="21" spans="1:18" ht="31.9" customHeight="1" thickBot="1" x14ac:dyDescent="0.3">
      <c r="A21" s="96" t="s">
        <v>39</v>
      </c>
      <c r="B21" s="83"/>
      <c r="C21" s="83"/>
      <c r="D21" s="83"/>
      <c r="E21" s="52"/>
      <c r="F21" s="52"/>
      <c r="G21" s="52"/>
      <c r="H21" s="52"/>
      <c r="I21" s="52"/>
      <c r="J21" s="52"/>
      <c r="K21" s="52"/>
      <c r="L21" s="109"/>
      <c r="M21" s="109"/>
      <c r="N21" s="109"/>
      <c r="O21" s="109"/>
      <c r="P21" s="97"/>
    </row>
    <row r="22" spans="1:18" ht="31.9" customHeight="1" thickBot="1" x14ac:dyDescent="0.3">
      <c r="A22" s="171" t="s">
        <v>28</v>
      </c>
      <c r="B22" s="172"/>
      <c r="C22" s="86" t="s">
        <v>7</v>
      </c>
      <c r="D22" s="87" t="s">
        <v>8</v>
      </c>
      <c r="E22" s="52"/>
      <c r="F22" s="52"/>
      <c r="G22" s="52"/>
      <c r="H22" s="52"/>
      <c r="I22" s="52"/>
      <c r="J22" s="52"/>
      <c r="K22" s="52"/>
      <c r="L22" s="109"/>
      <c r="M22" s="109"/>
      <c r="N22" s="109"/>
      <c r="O22" s="109"/>
      <c r="P22" s="97"/>
    </row>
    <row r="23" spans="1:18" ht="16.899999999999999" customHeight="1" x14ac:dyDescent="0.35">
      <c r="A23" s="212" t="s">
        <v>40</v>
      </c>
      <c r="B23" s="213"/>
      <c r="C23" s="88">
        <f>G7</f>
        <v>1200</v>
      </c>
      <c r="D23" s="89"/>
      <c r="E23" s="52"/>
      <c r="F23" s="52"/>
      <c r="G23" s="52"/>
      <c r="H23" s="52"/>
      <c r="I23" s="52"/>
      <c r="J23" s="52"/>
      <c r="K23" s="52"/>
      <c r="L23" s="109"/>
      <c r="M23" s="109"/>
      <c r="N23" s="109"/>
      <c r="O23" s="109"/>
      <c r="P23" s="97"/>
    </row>
    <row r="24" spans="1:18" ht="18.649999999999999" customHeight="1" thickBot="1" x14ac:dyDescent="0.4">
      <c r="A24" s="214" t="s">
        <v>41</v>
      </c>
      <c r="B24" s="215"/>
      <c r="C24" s="92">
        <f>M12</f>
        <v>1450</v>
      </c>
      <c r="D24" s="93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18" ht="18.649999999999999" customHeight="1" thickBot="1" x14ac:dyDescent="0.4">
      <c r="A25" s="216" t="s">
        <v>17</v>
      </c>
      <c r="B25" s="217"/>
      <c r="C25" s="116">
        <f>C23-C24</f>
        <v>-250</v>
      </c>
      <c r="D25" s="117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15" customFormat="1" ht="33" customHeight="1" x14ac:dyDescent="0.35">
      <c r="A26" s="110"/>
      <c r="B26" s="111"/>
      <c r="C26" s="112"/>
      <c r="D26" s="112"/>
      <c r="E26" s="113"/>
      <c r="F26" s="113"/>
      <c r="G26" s="113"/>
      <c r="H26" s="113"/>
      <c r="I26" s="113"/>
      <c r="J26" s="113"/>
      <c r="K26" s="113"/>
      <c r="L26" s="114"/>
      <c r="M26" s="114"/>
      <c r="N26" s="113"/>
      <c r="O26" s="113"/>
    </row>
    <row r="27" spans="1:18" ht="13.15" customHeight="1" thickBot="1" x14ac:dyDescent="0.4">
      <c r="A27" s="118"/>
      <c r="B27" s="119"/>
      <c r="C27" s="120"/>
      <c r="D27" s="120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49999999999999" customHeight="1" x14ac:dyDescent="0.25">
      <c r="A28" s="226"/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8"/>
      <c r="Q28" s="67"/>
    </row>
    <row r="29" spans="1:18" ht="20.149999999999999" customHeight="1" x14ac:dyDescent="0.25">
      <c r="A29" s="229"/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1"/>
      <c r="Q29" s="67"/>
    </row>
    <row r="30" spans="1:18" ht="20.149999999999999" customHeight="1" thickBot="1" x14ac:dyDescent="0.3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4"/>
    </row>
    <row r="31" spans="1:18" ht="20.149999999999999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49999999999999" customHeight="1" thickBot="1" x14ac:dyDescent="0.3">
      <c r="A33" s="235" t="s">
        <v>18</v>
      </c>
      <c r="B33" s="236"/>
      <c r="C33" s="236"/>
      <c r="D33" s="236"/>
      <c r="E33" s="236"/>
      <c r="F33" s="237"/>
      <c r="G33" s="53"/>
      <c r="H33" s="53"/>
      <c r="I33" s="53"/>
      <c r="J33" s="53"/>
      <c r="K33" s="53"/>
      <c r="L33" s="53"/>
      <c r="M33" s="53"/>
      <c r="N33" s="53"/>
      <c r="O33" s="53"/>
      <c r="P33" s="52"/>
      <c r="Q33" s="54"/>
    </row>
    <row r="34" spans="1:17" ht="19.149999999999999" customHeight="1" thickBot="1" x14ac:dyDescent="0.3">
      <c r="A34" s="5" t="s">
        <v>6</v>
      </c>
      <c r="B34" s="188" t="s">
        <v>23</v>
      </c>
      <c r="C34" s="189"/>
      <c r="D34" s="190" t="s">
        <v>22</v>
      </c>
      <c r="E34" s="191"/>
      <c r="F34" s="191"/>
      <c r="G34" s="192"/>
      <c r="H34" s="190" t="s">
        <v>19</v>
      </c>
      <c r="I34" s="192"/>
      <c r="J34" s="191" t="s">
        <v>20</v>
      </c>
      <c r="K34" s="191"/>
      <c r="L34" s="201" t="s">
        <v>3</v>
      </c>
      <c r="M34" s="201"/>
      <c r="N34" s="240" t="s">
        <v>4</v>
      </c>
      <c r="O34" s="241"/>
      <c r="P34" s="58" t="s">
        <v>21</v>
      </c>
    </row>
    <row r="35" spans="1:17" ht="18.75" customHeight="1" thickBot="1" x14ac:dyDescent="0.3">
      <c r="A35" s="59" t="s">
        <v>24</v>
      </c>
      <c r="B35" s="186"/>
      <c r="C35" s="187"/>
      <c r="D35" s="193"/>
      <c r="E35" s="194"/>
      <c r="F35" s="194"/>
      <c r="G35" s="195"/>
      <c r="H35" s="193"/>
      <c r="I35" s="195"/>
      <c r="J35" s="199"/>
      <c r="K35" s="200"/>
      <c r="L35" s="197"/>
      <c r="M35" s="198"/>
      <c r="N35" s="242"/>
      <c r="O35" s="243"/>
      <c r="P35" s="57">
        <f t="shared" ref="P35:P43" si="4">L35-N35</f>
        <v>0</v>
      </c>
    </row>
    <row r="36" spans="1:17" ht="18.75" customHeight="1" thickBot="1" x14ac:dyDescent="0.3">
      <c r="A36" s="60" t="s">
        <v>24</v>
      </c>
      <c r="B36" s="185"/>
      <c r="C36" s="185"/>
      <c r="D36" s="140"/>
      <c r="E36" s="141"/>
      <c r="F36" s="141"/>
      <c r="G36" s="142"/>
      <c r="H36" s="140"/>
      <c r="I36" s="142"/>
      <c r="J36" s="220"/>
      <c r="K36" s="221"/>
      <c r="L36" s="197"/>
      <c r="M36" s="198"/>
      <c r="N36" s="242"/>
      <c r="O36" s="243"/>
      <c r="P36" s="57">
        <f t="shared" si="4"/>
        <v>0</v>
      </c>
    </row>
    <row r="37" spans="1:17" ht="19.149999999999999" customHeight="1" thickBot="1" x14ac:dyDescent="0.3">
      <c r="A37" s="60" t="s">
        <v>24</v>
      </c>
      <c r="B37" s="138"/>
      <c r="C37" s="139"/>
      <c r="D37" s="140"/>
      <c r="E37" s="141"/>
      <c r="F37" s="141"/>
      <c r="G37" s="142"/>
      <c r="H37" s="140"/>
      <c r="I37" s="142"/>
      <c r="J37" s="140"/>
      <c r="K37" s="196"/>
      <c r="L37" s="143"/>
      <c r="M37" s="144"/>
      <c r="N37" s="136"/>
      <c r="O37" s="137"/>
      <c r="P37" s="57">
        <f t="shared" si="4"/>
        <v>0</v>
      </c>
    </row>
    <row r="38" spans="1:17" ht="19.5" customHeight="1" thickBot="1" x14ac:dyDescent="0.3">
      <c r="A38" s="59" t="s">
        <v>24</v>
      </c>
      <c r="B38" s="145"/>
      <c r="C38" s="146"/>
      <c r="D38" s="138"/>
      <c r="E38" s="147"/>
      <c r="F38" s="147"/>
      <c r="G38" s="139"/>
      <c r="H38" s="138"/>
      <c r="I38" s="139"/>
      <c r="J38" s="138"/>
      <c r="K38" s="139"/>
      <c r="L38" s="143"/>
      <c r="M38" s="144"/>
      <c r="N38" s="136"/>
      <c r="O38" s="137"/>
      <c r="P38" s="57">
        <f t="shared" si="4"/>
        <v>0</v>
      </c>
    </row>
    <row r="39" spans="1:17" ht="19.5" customHeight="1" thickBot="1" x14ac:dyDescent="0.3">
      <c r="A39" s="60" t="s">
        <v>24</v>
      </c>
      <c r="B39" s="138"/>
      <c r="C39" s="139"/>
      <c r="D39" s="140"/>
      <c r="E39" s="141"/>
      <c r="F39" s="141"/>
      <c r="G39" s="142"/>
      <c r="H39" s="140"/>
      <c r="I39" s="142"/>
      <c r="J39" s="140"/>
      <c r="K39" s="142"/>
      <c r="L39" s="143"/>
      <c r="M39" s="144"/>
      <c r="N39" s="136"/>
      <c r="O39" s="137"/>
      <c r="P39" s="57">
        <f t="shared" si="4"/>
        <v>0</v>
      </c>
    </row>
    <row r="40" spans="1:17" ht="19.5" customHeight="1" thickBot="1" x14ac:dyDescent="0.3">
      <c r="A40" s="60" t="s">
        <v>24</v>
      </c>
      <c r="B40" s="138"/>
      <c r="C40" s="139"/>
      <c r="D40" s="140"/>
      <c r="E40" s="141"/>
      <c r="F40" s="141"/>
      <c r="G40" s="142"/>
      <c r="H40" s="140"/>
      <c r="I40" s="142"/>
      <c r="J40" s="140"/>
      <c r="K40" s="142"/>
      <c r="L40" s="143"/>
      <c r="M40" s="144"/>
      <c r="N40" s="136"/>
      <c r="O40" s="137"/>
      <c r="P40" s="57">
        <f t="shared" si="4"/>
        <v>0</v>
      </c>
    </row>
    <row r="41" spans="1:17" ht="19.5" customHeight="1" thickBot="1" x14ac:dyDescent="0.3">
      <c r="A41" s="59" t="s">
        <v>24</v>
      </c>
      <c r="B41" s="145"/>
      <c r="C41" s="146"/>
      <c r="D41" s="138"/>
      <c r="E41" s="147"/>
      <c r="F41" s="147"/>
      <c r="G41" s="139"/>
      <c r="H41" s="138"/>
      <c r="I41" s="139"/>
      <c r="J41" s="138"/>
      <c r="K41" s="139"/>
      <c r="L41" s="143"/>
      <c r="M41" s="144"/>
      <c r="N41" s="136"/>
      <c r="O41" s="137"/>
      <c r="P41" s="57">
        <f t="shared" si="4"/>
        <v>0</v>
      </c>
    </row>
    <row r="42" spans="1:17" ht="19.5" customHeight="1" thickBot="1" x14ac:dyDescent="0.3">
      <c r="A42" s="60" t="s">
        <v>24</v>
      </c>
      <c r="B42" s="138"/>
      <c r="C42" s="139"/>
      <c r="D42" s="140"/>
      <c r="E42" s="141"/>
      <c r="F42" s="141"/>
      <c r="G42" s="142"/>
      <c r="H42" s="140"/>
      <c r="I42" s="142"/>
      <c r="J42" s="140"/>
      <c r="K42" s="142"/>
      <c r="L42" s="143"/>
      <c r="M42" s="144"/>
      <c r="N42" s="136"/>
      <c r="O42" s="137"/>
      <c r="P42" s="57">
        <f t="shared" si="4"/>
        <v>0</v>
      </c>
    </row>
    <row r="43" spans="1:17" ht="18.75" customHeight="1" x14ac:dyDescent="0.25">
      <c r="A43" s="60" t="s">
        <v>24</v>
      </c>
      <c r="B43" s="138"/>
      <c r="C43" s="139"/>
      <c r="D43" s="140"/>
      <c r="E43" s="141"/>
      <c r="F43" s="141"/>
      <c r="G43" s="142"/>
      <c r="H43" s="140"/>
      <c r="I43" s="142"/>
      <c r="J43" s="140"/>
      <c r="K43" s="142"/>
      <c r="L43" s="143"/>
      <c r="M43" s="144"/>
      <c r="N43" s="136"/>
      <c r="O43" s="137"/>
      <c r="P43" s="57">
        <f t="shared" si="4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92"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L36:M36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FBBD43E6-C3D8-4AE7-A3B3-3068E0996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2025-05-12T16:19:37Z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