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d43211e92e876050/Documents/"/>
    </mc:Choice>
  </mc:AlternateContent>
  <xr:revisionPtr revIDLastSave="12" documentId="8_{C6A353F3-1B4C-4EE2-8380-27599A8198B6}" xr6:coauthVersionLast="47" xr6:coauthVersionMax="47" xr10:uidLastSave="{D040CA14-2E0C-4F4A-8649-F9BA2A171D17}"/>
  <bookViews>
    <workbookView xWindow="-120" yWindow="-120" windowWidth="20730" windowHeight="11040" xr2:uid="{00000000-000D-0000-FFFF-FFFF00000000}"/>
  </bookViews>
  <sheets>
    <sheet name="SUMMARY (2)" sheetId="1" r:id="rId1"/>
  </sheets>
  <definedNames>
    <definedName name="_xlnm.Print_Area" localSheetId="0">'SUMMARY (2)'!$A$1:$P$28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5" i="1" l="1"/>
  <c r="O15" i="1"/>
  <c r="N15" i="1"/>
  <c r="M15" i="1"/>
  <c r="L15" i="1"/>
  <c r="K15" i="1"/>
  <c r="H15" i="1"/>
  <c r="G15" i="1"/>
  <c r="D15" i="1"/>
  <c r="C15" i="1"/>
  <c r="H22" i="1" l="1"/>
  <c r="T19" i="1" l="1"/>
  <c r="R21" i="1"/>
  <c r="P22" i="1" s="1"/>
  <c r="D20" i="1" l="1"/>
  <c r="C20" i="1"/>
  <c r="D19" i="1"/>
  <c r="C19" i="1"/>
  <c r="C21" i="1" l="1"/>
  <c r="T17" i="1" s="1"/>
  <c r="D21" i="1"/>
  <c r="U19" i="1" s="1"/>
  <c r="R19" i="1" s="1"/>
  <c r="J7" i="1"/>
  <c r="J6" i="1"/>
  <c r="I7" i="1"/>
  <c r="I6" i="1"/>
  <c r="U17" i="1" l="1"/>
  <c r="R17" i="1" s="1"/>
  <c r="P18" i="1" s="1"/>
  <c r="P20" i="1"/>
  <c r="F7" i="1"/>
  <c r="E7" i="1"/>
  <c r="F6" i="1"/>
  <c r="E6" i="1"/>
  <c r="E15" i="1" l="1"/>
  <c r="F15" i="1"/>
</calcChain>
</file>

<file path=xl/sharedStrings.xml><?xml version="1.0" encoding="utf-8"?>
<sst xmlns="http://schemas.openxmlformats.org/spreadsheetml/2006/main" count="63" uniqueCount="46">
  <si>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</si>
  <si>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</si>
  <si>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</si>
  <si>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</si>
  <si>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</si>
  <si>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</si>
  <si>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</si>
  <si>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</si>
  <si>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</si>
  <si>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</si>
  <si>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</si>
  <si>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</si>
  <si>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</si>
  <si>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RTU-1</t>
  </si>
  <si>
    <t>RTU-2</t>
  </si>
  <si>
    <t>MUA-1</t>
  </si>
  <si>
    <t xml:space="preserve"> </t>
  </si>
  <si>
    <t>EF-1</t>
  </si>
  <si>
    <t>EF-2</t>
  </si>
  <si>
    <t>EF-3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</si>
  <si>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</si>
  <si>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</si>
  <si>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</si>
  <si>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</si>
  <si>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</si>
  <si>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</si>
  <si>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</si>
  <si>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</si>
  <si>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</si>
  <si>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</si>
  <si>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</si>
  <si>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</si>
  <si>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</si>
  <si>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</si>
  <si>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</si>
  <si>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</si>
  <si>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Dinning</t>
  </si>
  <si>
    <t>Kitchen</t>
  </si>
  <si>
    <t>Hood 1</t>
  </si>
  <si>
    <t>Hood 2</t>
  </si>
  <si>
    <t>Hood 3</t>
  </si>
  <si>
    <t>Hood 1 &amp; 2</t>
  </si>
  <si>
    <t>KEF-1</t>
  </si>
  <si>
    <t>KEF-2</t>
  </si>
  <si>
    <t>KEF-3</t>
  </si>
  <si>
    <t>Restroom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</si>
</sst>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7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5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0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6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34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35" xfId="0" applyNumberFormat="1" applyFont="1" applyBorder="1" applyAlignment="1">
      <alignment horizontal="center" vertical="center"/>
    </xf>
    <xf numFmtId="164" fontId="2" fillId="0" borderId="36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7" fillId="2" borderId="26" xfId="0" applyFont="1" applyFill="1" applyBorder="1" applyAlignment="1">
      <alignment horizontal="center" vertical="center"/>
    </xf>
    <xf numFmtId="0" fontId="7" fillId="2" borderId="25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0" fontId="7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7" fillId="2" borderId="2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0" xfId="0" applyFont="1" applyFill="1" applyBorder="1" applyAlignment="1">
      <alignment horizontal="center" vertical="center"/>
    </xf>
    <xf numFmtId="0" fontId="7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8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40" xfId="0" applyFont="1" applyBorder="1" applyAlignment="1">
      <alignment vertical="center"/>
    </xf>
    <xf numFmtId="0" fontId="5" fillId="0" borderId="41" xfId="0" applyFont="1" applyBorder="1" applyAlignment="1">
      <alignment vertical="center"/>
    </xf>
    <xf numFmtId="0" fontId="1" fillId="0" borderId="42" xfId="0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4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4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8" xfId="0" applyFont="1" applyBorder="1" applyAlignment="1">
      <alignment horizontal="center" vertical="center"/>
    </xf>
    <xf numFmtId="0" fontId="7" fillId="0" borderId="4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2" xfId="0" applyFont="1" applyBorder="1"/>
    <xf numFmtId="0" fontId="9" fillId="0" borderId="0" xfId="0" applyFont="1"/>
    <xf numFmtId="0" fontId="12" fillId="0" borderId="12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45" xfId="0" applyFont="1" applyFill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14" fillId="0" borderId="0" xfId="0" applyFont="1" applyAlignment="1">
      <alignment horizontal="right" vertical="center"/>
    </xf>
    <xf numFmtId="0" fontId="6" fillId="0" borderId="2" xfId="0" applyFont="1" applyBorder="1"/>
    <xf numFmtId="0" fontId="16" fillId="0" borderId="0" xfId="0" applyFont="1" applyAlignment="1">
      <alignment vertical="center"/>
    </xf>
    <xf numFmtId="0" fontId="15" fillId="0" borderId="0" xfId="0" applyFont="1" applyAlignment="1">
      <alignment horizontal="center" vertical="center" wrapText="1"/>
    </xf>
    <xf numFmtId="0" fontId="14" fillId="0" borderId="6" xfId="0" applyFont="1" applyBorder="1" applyAlignment="1">
      <alignment horizontal="right" vertical="center"/>
    </xf>
    <xf numFmtId="0" fontId="14" fillId="3" borderId="49" xfId="0" applyFont="1" applyFill="1" applyBorder="1" applyAlignment="1">
      <alignment horizontal="right" vertical="center"/>
    </xf>
    <xf numFmtId="0" fontId="1" fillId="0" borderId="48" xfId="0" applyFont="1" applyBorder="1" applyAlignment="1">
      <alignment vertical="center"/>
    </xf>
    <xf numFmtId="0" fontId="7" fillId="0" borderId="5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center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51" xfId="0" applyFont="1" applyBorder="1" applyAlignment="1">
      <alignment horizontal="center" vertical="top" wrapText="1"/>
    </xf>
    <xf numFmtId="0" fontId="8" fillId="0" borderId="3" xfId="0" applyFont="1" applyBorder="1" applyAlignment="1">
      <alignment horizontal="center" vertical="top" wrapText="1"/>
    </xf>
    <xf numFmtId="0" fontId="8" fillId="0" borderId="2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0" fontId="11" fillId="4" borderId="12" xfId="0" applyFont="1" applyFill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9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1" fillId="4" borderId="12" xfId="0" applyNumberFormat="1" applyFont="1" applyFill="1" applyBorder="1" applyAlignment="1">
      <alignment horizontal="center" vertical="center"/>
    </xf>
    <xf numFmtId="165" fontId="11" fillId="4" borderId="11" xfId="0" applyNumberFormat="1" applyFont="1" applyFill="1" applyBorder="1" applyAlignment="1">
      <alignment horizontal="center" vertical="center"/>
    </xf>
    <xf numFmtId="165" fontId="11" fillId="4" borderId="10" xfId="0" applyNumberFormat="1" applyFont="1" applyFill="1" applyBorder="1" applyAlignment="1">
      <alignment horizontal="center" vertical="center"/>
    </xf>
    <xf numFmtId="165" fontId="13" fillId="0" borderId="16" xfId="0" quotePrefix="1" applyNumberFormat="1" applyFont="1" applyBorder="1" applyAlignment="1">
      <alignment horizontal="center" vertical="center"/>
    </xf>
    <xf numFmtId="165" fontId="13" fillId="0" borderId="15" xfId="0" quotePrefix="1" applyNumberFormat="1" applyFont="1" applyBorder="1" applyAlignment="1">
      <alignment horizontal="center" vertical="center"/>
    </xf>
    <xf numFmtId="165" fontId="13" fillId="0" borderId="14" xfId="0" quotePrefix="1" applyNumberFormat="1" applyFont="1" applyBorder="1" applyAlignment="1">
      <alignment horizontal="center" vertical="center"/>
    </xf>
    <xf numFmtId="165" fontId="13" fillId="0" borderId="9" xfId="0" quotePrefix="1" applyNumberFormat="1" applyFont="1" applyBorder="1" applyAlignment="1">
      <alignment horizontal="center" vertical="center"/>
    </xf>
    <xf numFmtId="165" fontId="13" fillId="0" borderId="8" xfId="0" quotePrefix="1" applyNumberFormat="1" applyFont="1" applyBorder="1" applyAlignment="1">
      <alignment horizontal="center" vertical="center"/>
    </xf>
    <xf numFmtId="165" fontId="13" fillId="0" borderId="13" xfId="0" quotePrefix="1" applyNumberFormat="1" applyFont="1" applyBorder="1" applyAlignment="1">
      <alignment horizontal="center" vertical="center"/>
    </xf>
    <xf numFmtId="165" fontId="13" fillId="0" borderId="37" xfId="0" applyNumberFormat="1" applyFont="1" applyBorder="1" applyAlignment="1">
      <alignment horizontal="center" vertical="center"/>
    </xf>
    <xf numFmtId="165" fontId="13" fillId="0" borderId="38" xfId="0" applyNumberFormat="1" applyFont="1" applyBorder="1" applyAlignment="1">
      <alignment horizontal="center" vertical="center"/>
    </xf>
    <xf numFmtId="165" fontId="13" fillId="0" borderId="39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0" fontId="12" fillId="4" borderId="12" xfId="0" applyFont="1" applyFill="1" applyBorder="1" applyAlignment="1">
      <alignment horizontal="center"/>
    </xf>
    <xf numFmtId="0" fontId="12" fillId="4" borderId="11" xfId="0" applyFont="1" applyFill="1" applyBorder="1" applyAlignment="1">
      <alignment horizontal="center"/>
    </xf>
    <xf numFmtId="0" fontId="1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3" fillId="0" borderId="37" xfId="0" applyFont="1" applyBorder="1" applyAlignment="1">
      <alignment horizontal="center" vertical="center"/>
    </xf>
    <xf numFmtId="0" fontId="13" fillId="0" borderId="39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255951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0"/>
  <sheetViews>
    <sheetView showGridLines="0" tabSelected="1" view="pageBreakPreview" topLeftCell="A2" zoomScale="80" zoomScaleNormal="55" zoomScaleSheetLayoutView="80" workbookViewId="0">
      <selection activeCell="X25" sqref="X25"/>
    </sheetView>
  </sheetViews>
  <sheetFormatPr defaultColWidth="9.140625" defaultRowHeight="12.75" x14ac:dyDescent="0.2"/>
  <cols>
    <col min="1" max="1" width="10.5703125" style="1" customWidth="1"/>
    <col min="2" max="2" width="10.85546875" style="1" customWidth="1"/>
    <col min="3" max="3" width="10.7109375" style="1" customWidth="1"/>
    <col min="4" max="4" width="9.7109375" style="1" customWidth="1"/>
    <col min="5" max="5" width="9.5703125" style="1" customWidth="1"/>
    <col min="6" max="6" width="10" style="1" customWidth="1"/>
    <col min="7" max="7" width="8.5703125" style="1" customWidth="1"/>
    <col min="8" max="8" width="9.28515625" style="1" customWidth="1"/>
    <col min="9" max="9" width="8.7109375" style="1" customWidth="1"/>
    <col min="10" max="10" width="7.7109375" style="1" customWidth="1"/>
    <col min="11" max="11" width="8.42578125" style="1" customWidth="1"/>
    <col min="12" max="12" width="7.7109375" style="1" customWidth="1"/>
    <col min="13" max="13" width="8.28515625" style="1" customWidth="1"/>
    <col min="14" max="14" width="7.5703125" style="1" customWidth="1"/>
    <col min="15" max="15" width="8" style="1" bestFit="1" customWidth="1"/>
    <col min="16" max="16" width="9.140625" style="1" bestFit="1" customWidth="1"/>
    <col min="17" max="17" width="17.42578125" style="1" customWidth="1"/>
    <col min="18" max="21" width="9.140625" style="1" hidden="1" customWidth="1"/>
    <col min="22" max="16384" width="9.140625" style="1"/>
  </cols>
  <sheetData>
    <row r="1" spans="1:18" ht="165.75" customHeight="1" x14ac:dyDescent="0.2"/>
    <row r="2" spans="1:18" ht="21.75" customHeight="1" x14ac:dyDescent="0.25">
      <c r="A2" s="128" t="s">
        <v>0</v>
      </c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</row>
    <row r="3" spans="1:18" ht="9.75" customHeight="1" thickBot="1" x14ac:dyDescent="0.3">
      <c r="A3" s="81"/>
    </row>
    <row r="4" spans="1:18" ht="20.100000000000001" customHeight="1" thickBot="1" x14ac:dyDescent="0.25">
      <c r="A4" s="5"/>
      <c r="B4" s="7" t="s">
        <v>1</v>
      </c>
      <c r="C4" s="119" t="s">
        <v>2</v>
      </c>
      <c r="D4" s="120"/>
      <c r="E4" s="101" t="s">
        <v>3</v>
      </c>
      <c r="F4" s="100"/>
      <c r="G4" s="125" t="s">
        <v>4</v>
      </c>
      <c r="H4" s="126"/>
      <c r="I4" s="117" t="s">
        <v>5</v>
      </c>
      <c r="J4" s="118"/>
      <c r="K4" s="123" t="s">
        <v>6</v>
      </c>
      <c r="L4" s="124"/>
      <c r="M4" s="121" t="s">
        <v>7</v>
      </c>
      <c r="N4" s="122"/>
      <c r="O4" s="121" t="s">
        <v>8</v>
      </c>
      <c r="P4" s="122"/>
      <c r="Q4" s="6"/>
      <c r="R4" s="58"/>
    </row>
    <row r="5" spans="1:18" ht="20.100000000000001" customHeight="1" thickBot="1" x14ac:dyDescent="0.25">
      <c r="A5" s="8" t="s">
        <v>9</v>
      </c>
      <c r="B5" s="21" t="s">
        <v>10</v>
      </c>
      <c r="C5" s="9" t="s">
        <v>11</v>
      </c>
      <c r="D5" s="10" t="s">
        <v>12</v>
      </c>
      <c r="E5" s="11" t="s">
        <v>11</v>
      </c>
      <c r="F5" s="12" t="s">
        <v>12</v>
      </c>
      <c r="G5" s="13" t="s">
        <v>11</v>
      </c>
      <c r="H5" s="14" t="s">
        <v>12</v>
      </c>
      <c r="I5" s="15" t="s">
        <v>11</v>
      </c>
      <c r="J5" s="16" t="s">
        <v>12</v>
      </c>
      <c r="K5" s="17" t="s">
        <v>11</v>
      </c>
      <c r="L5" s="18" t="s">
        <v>12</v>
      </c>
      <c r="M5" s="19" t="s">
        <v>11</v>
      </c>
      <c r="N5" s="20" t="s">
        <v>12</v>
      </c>
      <c r="O5" s="19" t="s">
        <v>11</v>
      </c>
      <c r="P5" s="20" t="s">
        <v>12</v>
      </c>
      <c r="Q5" s="6"/>
      <c r="R5" s="58"/>
    </row>
    <row r="6" spans="1:18" ht="20.100000000000001" customHeight="1" x14ac:dyDescent="0.2">
      <c r="A6" s="68" t="s">
        <v>13</v>
      </c>
      <c r="B6" s="66" t="s">
        <v>36</v>
      </c>
      <c r="C6" s="22">
        <v>4000</v>
      </c>
      <c r="D6" s="23">
        <v>3787</v>
      </c>
      <c r="E6" s="22">
        <f t="shared" ref="E6:F7" si="0">C6-G6</f>
        <v>3280</v>
      </c>
      <c r="F6" s="23">
        <f t="shared" si="0"/>
        <v>3069</v>
      </c>
      <c r="G6" s="24">
        <v>720</v>
      </c>
      <c r="H6" s="25">
        <v>718</v>
      </c>
      <c r="I6" s="26">
        <f>G6/C6</f>
        <v>0.18</v>
      </c>
      <c r="J6" s="27">
        <f>H6/D6</f>
        <v>0.18959598626881435</v>
      </c>
      <c r="K6" s="28"/>
      <c r="L6" s="29"/>
      <c r="M6" s="30"/>
      <c r="N6" s="31"/>
      <c r="O6" s="32"/>
      <c r="P6" s="33"/>
      <c r="Q6" s="64"/>
      <c r="R6" s="62"/>
    </row>
    <row r="7" spans="1:18" ht="20.100000000000001" customHeight="1" x14ac:dyDescent="0.2">
      <c r="A7" s="69" t="s">
        <v>14</v>
      </c>
      <c r="B7" s="67" t="s">
        <v>37</v>
      </c>
      <c r="C7" s="34">
        <v>4000</v>
      </c>
      <c r="D7" s="35">
        <v>3956</v>
      </c>
      <c r="E7" s="34">
        <f t="shared" si="0"/>
        <v>3280</v>
      </c>
      <c r="F7" s="35">
        <f t="shared" si="0"/>
        <v>3227</v>
      </c>
      <c r="G7" s="36">
        <v>720</v>
      </c>
      <c r="H7" s="37">
        <v>729</v>
      </c>
      <c r="I7" s="38">
        <f t="shared" ref="I7:J7" si="1">G7/C7</f>
        <v>0.18</v>
      </c>
      <c r="J7" s="39">
        <f t="shared" si="1"/>
        <v>0.18427704752275026</v>
      </c>
      <c r="K7" s="40"/>
      <c r="L7" s="41"/>
      <c r="M7" s="42"/>
      <c r="N7" s="43"/>
      <c r="O7" s="44"/>
      <c r="P7" s="45"/>
      <c r="Q7" s="57"/>
      <c r="R7" s="62"/>
    </row>
    <row r="8" spans="1:18" ht="20.100000000000001" customHeight="1" x14ac:dyDescent="0.2">
      <c r="A8" s="69" t="s">
        <v>15</v>
      </c>
      <c r="B8" s="67" t="s">
        <v>41</v>
      </c>
      <c r="C8" s="46"/>
      <c r="D8" s="47"/>
      <c r="E8" s="46" t="s">
        <v>16</v>
      </c>
      <c r="F8" s="47"/>
      <c r="G8" s="40"/>
      <c r="H8" s="41"/>
      <c r="I8" s="48"/>
      <c r="J8" s="41"/>
      <c r="K8" s="36">
        <v>1900</v>
      </c>
      <c r="L8" s="37">
        <v>1860</v>
      </c>
      <c r="M8" s="42"/>
      <c r="N8" s="43"/>
      <c r="O8" s="44"/>
      <c r="P8" s="45"/>
      <c r="Q8" s="53"/>
      <c r="R8" s="62"/>
    </row>
    <row r="9" spans="1:18" ht="20.100000000000001" customHeight="1" x14ac:dyDescent="0.2">
      <c r="A9" s="69" t="s">
        <v>42</v>
      </c>
      <c r="B9" s="67" t="s">
        <v>38</v>
      </c>
      <c r="C9" s="46"/>
      <c r="D9" s="47"/>
      <c r="E9" s="46"/>
      <c r="F9" s="47"/>
      <c r="G9" s="40"/>
      <c r="H9" s="41"/>
      <c r="I9" s="48"/>
      <c r="J9" s="41"/>
      <c r="K9" s="40"/>
      <c r="L9" s="41"/>
      <c r="M9" s="49">
        <v>1800</v>
      </c>
      <c r="N9" s="50">
        <v>1846</v>
      </c>
      <c r="O9" s="44"/>
      <c r="P9" s="45"/>
      <c r="Q9" s="57"/>
      <c r="R9" s="62"/>
    </row>
    <row r="10" spans="1:18" ht="20.100000000000001" customHeight="1" x14ac:dyDescent="0.2">
      <c r="A10" s="69" t="s">
        <v>43</v>
      </c>
      <c r="B10" s="67" t="s">
        <v>39</v>
      </c>
      <c r="C10" s="46"/>
      <c r="D10" s="47"/>
      <c r="E10" s="46"/>
      <c r="F10" s="47"/>
      <c r="G10" s="40"/>
      <c r="H10" s="41"/>
      <c r="I10" s="48"/>
      <c r="J10" s="41"/>
      <c r="K10" s="40"/>
      <c r="L10" s="41"/>
      <c r="M10" s="49">
        <v>775</v>
      </c>
      <c r="N10" s="50">
        <v>763</v>
      </c>
      <c r="O10" s="44"/>
      <c r="P10" s="45"/>
      <c r="Q10" s="57"/>
      <c r="R10" s="62"/>
    </row>
    <row r="11" spans="1:18" ht="20.100000000000001" customHeight="1" x14ac:dyDescent="0.2">
      <c r="A11" s="69" t="s">
        <v>44</v>
      </c>
      <c r="B11" s="67" t="s">
        <v>40</v>
      </c>
      <c r="C11" s="46"/>
      <c r="D11" s="47"/>
      <c r="E11" s="46"/>
      <c r="F11" s="47"/>
      <c r="G11" s="40"/>
      <c r="H11" s="41"/>
      <c r="I11" s="48"/>
      <c r="J11" s="41"/>
      <c r="K11" s="40"/>
      <c r="L11" s="41"/>
      <c r="M11" s="49">
        <v>525</v>
      </c>
      <c r="N11" s="50">
        <v>582</v>
      </c>
      <c r="O11" s="44"/>
      <c r="P11" s="45"/>
      <c r="Q11" s="57"/>
      <c r="R11" s="62"/>
    </row>
    <row r="12" spans="1:18" ht="20.100000000000001" customHeight="1" x14ac:dyDescent="0.2">
      <c r="A12" s="69" t="s">
        <v>17</v>
      </c>
      <c r="B12" s="67" t="s">
        <v>45</v>
      </c>
      <c r="C12" s="46"/>
      <c r="D12" s="47"/>
      <c r="E12" s="46"/>
      <c r="F12" s="47"/>
      <c r="G12" s="40"/>
      <c r="H12" s="41"/>
      <c r="I12" s="48"/>
      <c r="J12" s="41"/>
      <c r="K12" s="40"/>
      <c r="L12" s="41"/>
      <c r="M12" s="42"/>
      <c r="N12" s="43"/>
      <c r="O12" s="51">
        <v>75</v>
      </c>
      <c r="P12" s="52">
        <v>61</v>
      </c>
      <c r="Q12" s="57"/>
      <c r="R12" s="62"/>
    </row>
    <row r="13" spans="1:18" ht="20.100000000000001" customHeight="1" x14ac:dyDescent="0.2">
      <c r="A13" s="69" t="s">
        <v>18</v>
      </c>
      <c r="B13" s="67" t="s">
        <v>45</v>
      </c>
      <c r="C13" s="46"/>
      <c r="D13" s="47"/>
      <c r="E13" s="46"/>
      <c r="F13" s="47"/>
      <c r="G13" s="40"/>
      <c r="H13" s="41"/>
      <c r="I13" s="48"/>
      <c r="J13" s="41"/>
      <c r="K13" s="40"/>
      <c r="L13" s="41"/>
      <c r="M13" s="42"/>
      <c r="N13" s="43"/>
      <c r="O13" s="51">
        <v>150</v>
      </c>
      <c r="P13" s="52">
        <v>18</v>
      </c>
      <c r="Q13" s="57"/>
      <c r="R13" s="62"/>
    </row>
    <row r="14" spans="1:18" ht="20.100000000000001" customHeight="1" thickBot="1" x14ac:dyDescent="0.25">
      <c r="A14" s="69" t="s">
        <v>19</v>
      </c>
      <c r="B14" s="67" t="s">
        <v>45</v>
      </c>
      <c r="C14" s="46"/>
      <c r="D14" s="47"/>
      <c r="E14" s="46"/>
      <c r="F14" s="47"/>
      <c r="G14" s="40"/>
      <c r="H14" s="41"/>
      <c r="I14" s="48"/>
      <c r="J14" s="41"/>
      <c r="K14" s="40"/>
      <c r="L14" s="41"/>
      <c r="M14" s="42"/>
      <c r="N14" s="43"/>
      <c r="O14" s="51">
        <v>75</v>
      </c>
      <c r="P14" s="52">
        <v>59</v>
      </c>
      <c r="Q14" s="57"/>
      <c r="R14" s="62"/>
    </row>
    <row r="15" spans="1:18" ht="20.100000000000001" customHeight="1" thickBot="1" x14ac:dyDescent="0.25">
      <c r="A15" s="98" t="s">
        <v>20</v>
      </c>
      <c r="B15" s="99"/>
      <c r="C15" s="70">
        <f>SUM(C6:C14)</f>
        <v>8000</v>
      </c>
      <c r="D15" s="71">
        <f>SUM(D6:D14)</f>
        <v>7743</v>
      </c>
      <c r="E15" s="70">
        <f>SUM(E6:E14)</f>
        <v>6560</v>
      </c>
      <c r="F15" s="71">
        <f>SUM(F6:F14)</f>
        <v>6296</v>
      </c>
      <c r="G15" s="72">
        <f>SUM(G6:G14)</f>
        <v>1440</v>
      </c>
      <c r="H15" s="73">
        <f>SUM(H6:H14)</f>
        <v>1447</v>
      </c>
      <c r="I15" s="74"/>
      <c r="J15" s="75"/>
      <c r="K15" s="72">
        <f>SUM(K6:K14)</f>
        <v>1900</v>
      </c>
      <c r="L15" s="73">
        <f>SUM(L6:L14)</f>
        <v>1860</v>
      </c>
      <c r="M15" s="97">
        <f>SUM(M6:M14)</f>
        <v>3100</v>
      </c>
      <c r="N15" s="76">
        <f>SUM(N6:N14)</f>
        <v>3191</v>
      </c>
      <c r="O15" s="77">
        <f>SUM(O6:O14)</f>
        <v>300</v>
      </c>
      <c r="P15" s="78">
        <f>SUM(P6:P14)</f>
        <v>138</v>
      </c>
      <c r="Q15" s="53"/>
      <c r="R15" s="62"/>
    </row>
    <row r="16" spans="1:18" ht="20.100000000000001" customHeight="1" thickBot="1" x14ac:dyDescent="0.25">
      <c r="A16" s="59"/>
      <c r="B16" s="54"/>
      <c r="C16" s="54"/>
      <c r="D16" s="54"/>
      <c r="E16" s="54"/>
      <c r="F16" s="60"/>
      <c r="G16" s="60"/>
      <c r="H16" s="65"/>
      <c r="I16" s="65"/>
      <c r="J16" s="60"/>
      <c r="K16" s="60"/>
      <c r="L16" s="61"/>
      <c r="M16" s="61"/>
      <c r="N16" s="61"/>
      <c r="O16" s="61"/>
      <c r="P16" s="53"/>
      <c r="Q16" s="62"/>
    </row>
    <row r="17" spans="1:21" ht="20.100000000000001" customHeight="1" thickBot="1" x14ac:dyDescent="0.25">
      <c r="A17" s="92" t="s">
        <v>21</v>
      </c>
      <c r="B17" s="79"/>
      <c r="C17" s="79"/>
      <c r="D17" s="79"/>
      <c r="F17" s="158" t="s">
        <v>22</v>
      </c>
      <c r="G17" s="159"/>
      <c r="H17" s="132" t="s">
        <v>23</v>
      </c>
      <c r="I17" s="133"/>
      <c r="J17" s="134"/>
      <c r="L17" s="91" t="s">
        <v>24</v>
      </c>
      <c r="M17" s="80"/>
      <c r="N17" s="80"/>
      <c r="O17" s="80"/>
      <c r="P17" s="80"/>
      <c r="R17" s="1" t="b">
        <f>T17=U17</f>
        <v>1</v>
      </c>
      <c r="T17" s="1" t="b">
        <f>C21&lt;0</f>
        <v>1</v>
      </c>
      <c r="U17" s="1" t="b">
        <f>D21&lt;0</f>
        <v>1</v>
      </c>
    </row>
    <row r="18" spans="1:21" ht="18.75" customHeight="1" thickBot="1" x14ac:dyDescent="0.25">
      <c r="A18" s="150" t="s">
        <v>20</v>
      </c>
      <c r="B18" s="151"/>
      <c r="C18" s="82" t="s">
        <v>11</v>
      </c>
      <c r="D18" s="83" t="s">
        <v>12</v>
      </c>
      <c r="F18" s="160"/>
      <c r="G18" s="161"/>
      <c r="H18" s="135"/>
      <c r="I18" s="136"/>
      <c r="J18" s="137"/>
      <c r="L18" s="129" t="s">
        <v>25</v>
      </c>
      <c r="M18" s="129"/>
      <c r="N18" s="129"/>
      <c r="O18" s="129"/>
      <c r="P18" s="94">
        <f>IF(R17=TRUE, 1, 0)</f>
        <v>1</v>
      </c>
    </row>
    <row r="19" spans="1:21" ht="18.75" customHeight="1" x14ac:dyDescent="0.2">
      <c r="A19" s="152" t="s">
        <v>26</v>
      </c>
      <c r="B19" s="153"/>
      <c r="C19" s="84">
        <f>G15+K15</f>
        <v>3340</v>
      </c>
      <c r="D19" s="85">
        <f>H15+L15</f>
        <v>3307</v>
      </c>
      <c r="F19" s="102" t="s">
        <v>27</v>
      </c>
      <c r="G19" s="103"/>
      <c r="H19" s="141">
        <v>-1.0999999999999999E-2</v>
      </c>
      <c r="I19" s="142"/>
      <c r="J19" s="143"/>
      <c r="L19" s="130"/>
      <c r="M19" s="130"/>
      <c r="N19" s="130"/>
      <c r="O19" s="130"/>
      <c r="P19" s="96"/>
      <c r="R19" s="1" t="b">
        <f>T19=U19</f>
        <v>1</v>
      </c>
      <c r="T19" s="1" t="b">
        <f>H22&lt;0</f>
        <v>1</v>
      </c>
      <c r="U19" s="1" t="b">
        <f>D21&lt;0</f>
        <v>1</v>
      </c>
    </row>
    <row r="20" spans="1:21" ht="18.75" customHeight="1" thickBot="1" x14ac:dyDescent="0.25">
      <c r="A20" s="154" t="s">
        <v>28</v>
      </c>
      <c r="B20" s="155"/>
      <c r="C20" s="88">
        <f>M15+O15</f>
        <v>3400</v>
      </c>
      <c r="D20" s="89">
        <f>N15+P15</f>
        <v>3329</v>
      </c>
      <c r="F20" s="104" t="s">
        <v>29</v>
      </c>
      <c r="G20" s="105"/>
      <c r="H20" s="144">
        <v>7.0000000000000001E-3</v>
      </c>
      <c r="I20" s="145"/>
      <c r="J20" s="146"/>
      <c r="L20" s="131" t="s">
        <v>30</v>
      </c>
      <c r="M20" s="131"/>
      <c r="N20" s="131"/>
      <c r="O20" s="131"/>
      <c r="P20" s="95">
        <f>IF(R19=TRUE, 1, 0)</f>
        <v>1</v>
      </c>
    </row>
    <row r="21" spans="1:21" ht="18.75" customHeight="1" thickBot="1" x14ac:dyDescent="0.3">
      <c r="A21" s="156" t="s">
        <v>31</v>
      </c>
      <c r="B21" s="157"/>
      <c r="C21" s="86">
        <f>C19-C20</f>
        <v>-60</v>
      </c>
      <c r="D21" s="87">
        <f>D19-D20</f>
        <v>-22</v>
      </c>
      <c r="F21" s="162" t="s">
        <v>32</v>
      </c>
      <c r="G21" s="163"/>
      <c r="H21" s="147">
        <v>-1.4999999999999999E-2</v>
      </c>
      <c r="I21" s="148"/>
      <c r="J21" s="149"/>
      <c r="L21" s="130"/>
      <c r="M21" s="130"/>
      <c r="N21" s="130"/>
      <c r="O21" s="130"/>
      <c r="P21" s="96"/>
      <c r="R21" s="1" t="b">
        <f>AND(H22&gt;=-0.02, H22&lt;=0.02)</f>
        <v>1</v>
      </c>
    </row>
    <row r="22" spans="1:21" ht="16.5" customHeight="1" thickBot="1" x14ac:dyDescent="0.25">
      <c r="F22" s="115" t="s">
        <v>33</v>
      </c>
      <c r="G22" s="116"/>
      <c r="H22" s="138">
        <f>AVERAGE(H19:J21)</f>
        <v>-6.3333333333333332E-3</v>
      </c>
      <c r="I22" s="139"/>
      <c r="J22" s="140"/>
      <c r="L22" s="127" t="s">
        <v>34</v>
      </c>
      <c r="M22" s="127"/>
      <c r="N22" s="127"/>
      <c r="O22" s="127"/>
      <c r="P22" s="90">
        <f>IF(R21=TRUE, 1, 0)</f>
        <v>1</v>
      </c>
    </row>
    <row r="23" spans="1:21" ht="13.7" customHeight="1" x14ac:dyDescent="0.2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127"/>
      <c r="M23" s="127"/>
      <c r="N23" s="127"/>
      <c r="O23" s="127"/>
      <c r="P23" s="93"/>
    </row>
    <row r="24" spans="1:21" ht="13.7" customHeight="1" x14ac:dyDescent="0.2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5"/>
      <c r="M24" s="55"/>
      <c r="N24" s="56"/>
      <c r="O24" s="56"/>
      <c r="P24" s="6"/>
      <c r="Q24" s="6"/>
    </row>
    <row r="25" spans="1:21" ht="13.5" customHeight="1" thickBot="1" x14ac:dyDescent="0.25">
      <c r="A25" s="3" t="s">
        <v>35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4"/>
      <c r="M25" s="4"/>
      <c r="N25" s="3"/>
      <c r="O25" s="3"/>
    </row>
    <row r="26" spans="1:21" ht="20.100000000000001" customHeight="1" x14ac:dyDescent="0.2">
      <c r="A26" s="106"/>
      <c r="B26" s="107"/>
      <c r="C26" s="107"/>
      <c r="D26" s="107"/>
      <c r="E26" s="107"/>
      <c r="F26" s="107"/>
      <c r="G26" s="107"/>
      <c r="H26" s="107"/>
      <c r="I26" s="107"/>
      <c r="J26" s="107"/>
      <c r="K26" s="107"/>
      <c r="L26" s="107"/>
      <c r="M26" s="107"/>
      <c r="N26" s="107"/>
      <c r="O26" s="107"/>
      <c r="P26" s="108"/>
      <c r="Q26" s="63"/>
    </row>
    <row r="27" spans="1:21" ht="20.100000000000001" customHeight="1" x14ac:dyDescent="0.2">
      <c r="A27" s="109"/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1"/>
      <c r="Q27" s="63"/>
    </row>
    <row r="28" spans="1:21" ht="20.100000000000001" customHeight="1" thickBot="1" x14ac:dyDescent="0.25">
      <c r="A28" s="112"/>
      <c r="B28" s="113"/>
      <c r="C28" s="113"/>
      <c r="D28" s="113"/>
      <c r="E28" s="113"/>
      <c r="F28" s="113"/>
      <c r="G28" s="113"/>
      <c r="H28" s="113"/>
      <c r="I28" s="113"/>
      <c r="J28" s="113"/>
      <c r="K28" s="113"/>
      <c r="L28" s="113"/>
      <c r="M28" s="113"/>
      <c r="N28" s="113"/>
      <c r="O28" s="113"/>
      <c r="P28" s="114"/>
    </row>
    <row r="29" spans="1:21" ht="20.100000000000001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2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2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</row>
    <row r="32" spans="1:2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</row>
    <row r="33" spans="1:15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</row>
    <row r="34" spans="1:15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</row>
    <row r="35" spans="1:15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</row>
    <row r="38" spans="1:15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</row>
    <row r="39" spans="1:15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5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5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5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5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5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5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5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5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5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">
      <c r="L571" s="2"/>
      <c r="M571" s="2"/>
      <c r="N571" s="2"/>
      <c r="O571" s="2"/>
    </row>
    <row r="572" spans="1:15" x14ac:dyDescent="0.2">
      <c r="L572" s="2"/>
      <c r="M572" s="2"/>
      <c r="N572" s="2"/>
      <c r="O572" s="2"/>
    </row>
    <row r="573" spans="1:15" x14ac:dyDescent="0.2">
      <c r="L573" s="2"/>
      <c r="M573" s="2"/>
      <c r="N573" s="2"/>
      <c r="O573" s="2"/>
    </row>
    <row r="574" spans="1:15" x14ac:dyDescent="0.2">
      <c r="L574" s="2"/>
      <c r="M574" s="2"/>
      <c r="N574" s="2"/>
      <c r="O574" s="2"/>
    </row>
    <row r="575" spans="1:15" x14ac:dyDescent="0.2">
      <c r="L575" s="2"/>
      <c r="M575" s="2"/>
      <c r="N575" s="2"/>
      <c r="O575" s="2"/>
    </row>
    <row r="576" spans="1:15" x14ac:dyDescent="0.2">
      <c r="L576" s="2"/>
      <c r="M576" s="2"/>
      <c r="N576" s="2"/>
      <c r="O576" s="2"/>
    </row>
    <row r="577" spans="12:15" x14ac:dyDescent="0.2">
      <c r="L577" s="2"/>
      <c r="M577" s="2"/>
      <c r="N577" s="2"/>
      <c r="O577" s="2"/>
    </row>
    <row r="578" spans="12:15" x14ac:dyDescent="0.2">
      <c r="L578" s="2"/>
      <c r="M578" s="2"/>
      <c r="N578" s="2"/>
      <c r="O578" s="2"/>
    </row>
    <row r="579" spans="12:15" x14ac:dyDescent="0.2">
      <c r="L579" s="2"/>
      <c r="M579" s="2"/>
      <c r="N579" s="2"/>
      <c r="O579" s="2"/>
    </row>
    <row r="580" spans="12:15" x14ac:dyDescent="0.2">
      <c r="L580" s="2"/>
      <c r="M580" s="2"/>
      <c r="N580" s="2"/>
      <c r="O580" s="2"/>
    </row>
  </sheetData>
  <mergeCells count="27">
    <mergeCell ref="L22:O23"/>
    <mergeCell ref="A2:P2"/>
    <mergeCell ref="L18:O19"/>
    <mergeCell ref="L20:O21"/>
    <mergeCell ref="H17:J18"/>
    <mergeCell ref="H22:J22"/>
    <mergeCell ref="H19:J19"/>
    <mergeCell ref="H20:J20"/>
    <mergeCell ref="H21:J21"/>
    <mergeCell ref="A18:B18"/>
    <mergeCell ref="A19:B19"/>
    <mergeCell ref="A20:B20"/>
    <mergeCell ref="A21:B21"/>
    <mergeCell ref="F17:G18"/>
    <mergeCell ref="F21:G21"/>
    <mergeCell ref="I4:J4"/>
    <mergeCell ref="C4:D4"/>
    <mergeCell ref="O4:P4"/>
    <mergeCell ref="K4:L4"/>
    <mergeCell ref="G4:H4"/>
    <mergeCell ref="E4:F4"/>
    <mergeCell ref="M4:N4"/>
    <mergeCell ref="A15:B15"/>
    <mergeCell ref="F19:G19"/>
    <mergeCell ref="F20:G20"/>
    <mergeCell ref="A26:P28"/>
    <mergeCell ref="F22:G22"/>
  </mergeCells>
  <conditionalFormatting sqref="P17">
    <cfRule type="expression" priority="11">
      <formula>$R$17:$R$21=TRUE</formula>
    </cfRule>
  </conditionalFormatting>
  <conditionalFormatting sqref="P18 P20 P22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7:R21">
    <cfRule type="expression" priority="6">
      <formula>TRUE</formula>
    </cfRule>
  </conditionalFormatting>
  <printOptions horizontalCentered="1"/>
  <pageMargins left="0.25" right="0.23" top="0.25" bottom="0.25" header="0" footer="0"/>
  <pageSetup scale="72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P17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R17:R21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226cc2348e34374d94d9010d5370c9c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603b04ff0ee6f6621dcf8526606bbe26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C6473CA-21F7-4945-ADBB-29E265D59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David Nicolas</cp:lastModifiedBy>
  <cp:revision/>
  <dcterms:created xsi:type="dcterms:W3CDTF">2015-11-16T19:09:52Z</dcterms:created>
  <dcterms:modified xsi:type="dcterms:W3CDTF">2024-07-17T05:08:34Z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