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\Downloads\"/>
    </mc:Choice>
  </mc:AlternateContent>
  <xr:revisionPtr revIDLastSave="0" documentId="13_ncr:1_{17628C13-295E-4E61-8DA7-94F745517B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<sst xmlns="http://schemas.openxmlformats.org/spreadsheetml/2006/main" count="70" uniqueCount="44">
  <si>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</si>
  <si>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</si>
  <si>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</si>
  <si>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</si>
  <si>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</si>
  <si>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</si>
  <si>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</si>
  <si>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</si>
  <si>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</si>
  <si>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</si>
  <si>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</si>
  <si>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</si>
  <si>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</si>
  <si>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DOAS-1</t>
  </si>
  <si>
    <t>Kitchen</t>
  </si>
  <si>
    <t>RTU-1</t>
  </si>
  <si>
    <t>Dining</t>
  </si>
  <si>
    <t>Hood 1</t>
  </si>
  <si>
    <t>Hood 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</si>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</sst>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A21" sqref="A21:P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14</v>
      </c>
      <c r="C6" s="23">
        <v>2300</v>
      </c>
      <c r="D6" s="24"/>
      <c r="E6" s="23">
        <f t="shared" ref="E6:F7" si="0">C6-G6</f>
        <v>0</v>
      </c>
      <c r="F6" s="24">
        <f t="shared" si="0"/>
        <v>0</v>
      </c>
      <c r="G6" s="25">
        <v>2300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15</v>
      </c>
      <c r="B7" s="71" t="s">
        <v>16</v>
      </c>
      <c r="C7" s="35">
        <v>2400</v>
      </c>
      <c r="D7" s="36"/>
      <c r="E7" s="35">
        <f t="shared" si="0"/>
        <v>1960</v>
      </c>
      <c r="F7" s="36">
        <f t="shared" si="0"/>
        <v>0</v>
      </c>
      <c r="G7" s="37">
        <v>440</v>
      </c>
      <c r="H7" s="38"/>
      <c r="I7" s="39">
        <f t="shared" ref="I7:J7" si="1">G7/C7</f>
        <v>0.18333333333333332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42</v>
      </c>
      <c r="B8" s="71" t="s">
        <v>17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43</v>
      </c>
      <c r="B9" s="71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thickBot="1" x14ac:dyDescent="0.3">
      <c r="A10" s="102" t="s">
        <v>19</v>
      </c>
      <c r="B10" s="103"/>
      <c r="C10" s="74">
        <f t="shared" ref="C10:H10" si="2">SUM(C6:C9)</f>
        <v>4700</v>
      </c>
      <c r="D10" s="75">
        <f t="shared" si="2"/>
        <v>0</v>
      </c>
      <c r="E10" s="74">
        <f t="shared" si="2"/>
        <v>1960</v>
      </c>
      <c r="F10" s="75">
        <f t="shared" si="2"/>
        <v>0</v>
      </c>
      <c r="G10" s="76">
        <f t="shared" si="2"/>
        <v>2740</v>
      </c>
      <c r="H10" s="77">
        <f t="shared" si="2"/>
        <v>0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1">
        <f t="shared" si="3"/>
        <v>2375</v>
      </c>
      <c r="N10" s="80">
        <f t="shared" si="3"/>
        <v>0</v>
      </c>
      <c r="O10" s="81">
        <f t="shared" si="3"/>
        <v>0</v>
      </c>
      <c r="P10" s="82">
        <f t="shared" si="3"/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20</v>
      </c>
      <c r="B12" s="83"/>
      <c r="C12" s="83"/>
      <c r="D12" s="83"/>
      <c r="F12" s="195" t="s">
        <v>21</v>
      </c>
      <c r="G12" s="196"/>
      <c r="H12" s="169" t="s">
        <v>22</v>
      </c>
      <c r="I12" s="170"/>
      <c r="J12" s="171"/>
      <c r="L12" s="95" t="s">
        <v>23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19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24</v>
      </c>
      <c r="M13" s="166"/>
      <c r="N13" s="166"/>
      <c r="O13" s="166"/>
      <c r="P13" s="98">
        <f>IF(R12=TRUE, 1, 0)</f>
        <v>1</v>
      </c>
    </row>
    <row r="14" spans="1:21" ht="18.75" customHeight="1" x14ac:dyDescent="0.25">
      <c r="A14" s="189" t="s">
        <v>25</v>
      </c>
      <c r="B14" s="190"/>
      <c r="C14" s="88">
        <f>G10+K10</f>
        <v>2740</v>
      </c>
      <c r="D14" s="89">
        <f>H10+L10</f>
        <v>0</v>
      </c>
      <c r="F14" s="118" t="s">
        <v>26</v>
      </c>
      <c r="G14" s="119"/>
      <c r="H14" s="178"/>
      <c r="I14" s="179"/>
      <c r="J14" s="180"/>
      <c r="L14" s="167"/>
      <c r="M14" s="167"/>
      <c r="N14" s="167"/>
      <c r="O14" s="16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91" t="s">
        <v>27</v>
      </c>
      <c r="B15" s="192"/>
      <c r="C15" s="92">
        <f>M10+O10</f>
        <v>2375</v>
      </c>
      <c r="D15" s="93">
        <f>N10+P10</f>
        <v>0</v>
      </c>
      <c r="F15" s="120" t="s">
        <v>28</v>
      </c>
      <c r="G15" s="121"/>
      <c r="H15" s="181"/>
      <c r="I15" s="182"/>
      <c r="J15" s="183"/>
      <c r="L15" s="168" t="s">
        <v>29</v>
      </c>
      <c r="M15" s="168"/>
      <c r="N15" s="168"/>
      <c r="O15" s="168"/>
      <c r="P15" s="99" t="e">
        <f>IF(R14=TRUE, 1, 0)</f>
        <v>#DIV/0!</v>
      </c>
    </row>
    <row r="16" spans="1:21" ht="18.75" customHeight="1" thickBot="1" x14ac:dyDescent="0.35">
      <c r="A16" s="193" t="s">
        <v>30</v>
      </c>
      <c r="B16" s="194"/>
      <c r="C16" s="90">
        <f>C14-C15</f>
        <v>365</v>
      </c>
      <c r="D16" s="91">
        <f>D14-D15</f>
        <v>0</v>
      </c>
      <c r="F16" s="199" t="s">
        <v>31</v>
      </c>
      <c r="G16" s="200"/>
      <c r="H16" s="184"/>
      <c r="I16" s="185"/>
      <c r="J16" s="186"/>
      <c r="L16" s="167"/>
      <c r="M16" s="167"/>
      <c r="N16" s="167"/>
      <c r="O16" s="167"/>
      <c r="P16" s="100"/>
      <c r="R16" s="1" t="e">
        <f>AND(H17&gt;=-0.02, H17&lt;=0.02)</f>
        <v>#DIV/0!</v>
      </c>
    </row>
    <row r="17" spans="1:17" ht="16.5" customHeight="1" thickBot="1" x14ac:dyDescent="0.3">
      <c r="F17" s="134" t="s">
        <v>32</v>
      </c>
      <c r="G17" s="135"/>
      <c r="H17" s="175" t="e">
        <f>AVERAGE(H14:J16)</f>
        <v>#DIV/0!</v>
      </c>
      <c r="I17" s="176"/>
      <c r="J17" s="177"/>
      <c r="L17" s="164" t="s">
        <v>33</v>
      </c>
      <c r="M17" s="164"/>
      <c r="N17" s="164"/>
      <c r="O17" s="164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34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00000000000001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1" t="s">
        <v>35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7" t="s">
        <v>36</v>
      </c>
      <c r="C27" s="158"/>
      <c r="D27" s="112" t="s">
        <v>37</v>
      </c>
      <c r="E27" s="114"/>
      <c r="F27" s="114"/>
      <c r="G27" s="113"/>
      <c r="H27" s="112" t="s">
        <v>38</v>
      </c>
      <c r="I27" s="113"/>
      <c r="J27" s="114" t="s">
        <v>39</v>
      </c>
      <c r="K27" s="114"/>
      <c r="L27" s="115" t="s">
        <v>6</v>
      </c>
      <c r="M27" s="115"/>
      <c r="N27" s="108" t="s">
        <v>7</v>
      </c>
      <c r="O27" s="109"/>
      <c r="P27" s="58" t="s">
        <v>40</v>
      </c>
    </row>
    <row r="28" spans="1:17" ht="18.75" customHeight="1" thickBot="1" x14ac:dyDescent="0.3">
      <c r="A28" s="59" t="s">
        <v>41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4">L28-N28</f>
        <v>0</v>
      </c>
    </row>
    <row r="29" spans="1:17" ht="18.75" customHeight="1" thickBot="1" x14ac:dyDescent="0.3">
      <c r="A29" s="60" t="s">
        <v>41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4"/>
        <v>0</v>
      </c>
    </row>
    <row r="30" spans="1:17" ht="19.2" customHeight="1" thickBot="1" x14ac:dyDescent="0.3">
      <c r="A30" s="60" t="s">
        <v>41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4"/>
        <v>0</v>
      </c>
    </row>
    <row r="31" spans="1:17" ht="19.5" customHeight="1" thickBot="1" x14ac:dyDescent="0.3">
      <c r="A31" s="59" t="s">
        <v>41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4"/>
        <v>0</v>
      </c>
    </row>
    <row r="32" spans="1:17" ht="19.5" customHeight="1" thickBot="1" x14ac:dyDescent="0.3">
      <c r="A32" s="60" t="s">
        <v>41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41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59" t="s">
        <v>41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41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8.75" customHeight="1" x14ac:dyDescent="0.25">
      <c r="A36" s="60" t="s">
        <v>41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Joel Schmitz</cp:lastModifiedBy>
  <cp:revision/>
  <dcterms:created xsi:type="dcterms:W3CDTF">2015-11-16T19:09:52Z</dcterms:created>
  <dcterms:modified xsi:type="dcterms:W3CDTF">2026-02-10T00:09:40Z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