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8700 Freehold, NY/4 ASSET-REPORT DOCS/"/>
    </mc:Choice>
  </mc:AlternateContent>
  <xr:revisionPtr revIDLastSave="42" documentId="13_ncr:1_{B888774D-3C83-41B9-8B1C-1CD895A9BF91}" xr6:coauthVersionLast="47" xr6:coauthVersionMax="47" xr10:uidLastSave="{700B6A02-8584-429D-BB35-5766CB0BF989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<sst xmlns="http://schemas.openxmlformats.org/spreadsheetml/2006/main" count="75" uniqueCount="48">
  <si>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</si>
  <si>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</si>
  <si>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</si>
  <si>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</si>
  <si>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</si>
  <si>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</si>
  <si>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</si>
  <si>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</si>
  <si>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</si>
  <si>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</si>
  <si>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</si>
  <si>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</si>
  <si>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</si>
  <si>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</si>
  <si>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</si>
  <si>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</si>
  <si>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</si>
  <si>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</si>
  <si>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</si>
  <si>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</si>
  <si>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</si>
  <si>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</si>
  <si>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</si>
  <si>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</si>
  <si>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</si>
  <si>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</si>
  <si>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</si>
  <si>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</si>
  <si>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</si>
  <si>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</si>
  <si>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</si>
  <si>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</si>
  <si>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</si>
  <si>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</si>
  <si>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</si>
  <si>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</si>
  <si>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</si>
  <si>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</si>
  <si>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</si>
  <si>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</si>
  <si>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</si>
  <si>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</si>
  <si>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>DELI</t>
  </si>
  <si>
    <t xml:space="preserve">RETAIL </t>
  </si>
  <si>
    <t>EF-3</t>
  </si>
  <si>
    <t>RESTROOM</t>
  </si>
  <si>
    <t>BACKROOM</t>
  </si>
  <si>
    <t>ELECTRICAL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</si>
</sst>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M8" sqref="M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>
      <c r="P1" s="1" t="s">
        <v>41</v>
      </c>
    </row>
    <row r="2" spans="1:21" ht="21.75" customHeight="1" x14ac:dyDescent="0.25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43</v>
      </c>
      <c r="C6" s="23">
        <v>3000</v>
      </c>
      <c r="D6" s="24"/>
      <c r="E6" s="23">
        <f t="shared" ref="E6:F7" si="0">C6-G6</f>
        <v>2700</v>
      </c>
      <c r="F6" s="24">
        <f t="shared" si="0"/>
        <v>0</v>
      </c>
      <c r="G6" s="25">
        <v>300</v>
      </c>
      <c r="H6" s="26"/>
      <c r="I6" s="27">
        <f>G6/C6</f>
        <v>0.1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 t="s">
        <v>42</v>
      </c>
      <c r="C7" s="35">
        <v>5000</v>
      </c>
      <c r="D7" s="36"/>
      <c r="E7" s="35">
        <f t="shared" si="0"/>
        <v>4400</v>
      </c>
      <c r="F7" s="36">
        <f t="shared" si="0"/>
        <v>0</v>
      </c>
      <c r="G7" s="37">
        <v>600</v>
      </c>
      <c r="H7" s="38"/>
      <c r="I7" s="39">
        <f t="shared" ref="I7:J7" si="1">G7/C7</f>
        <v>0.12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29</v>
      </c>
      <c r="B8" s="73" t="s">
        <v>43</v>
      </c>
      <c r="C8" s="35">
        <v>2000</v>
      </c>
      <c r="D8" s="36"/>
      <c r="E8" s="35">
        <f t="shared" ref="E8" si="2">C8-G8</f>
        <v>1800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0.1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">
      <c r="A9" s="75" t="s">
        <v>10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250</v>
      </c>
      <c r="P9" s="51"/>
      <c r="Q9" s="63"/>
      <c r="R9" s="68"/>
    </row>
    <row r="10" spans="1:21" ht="20.100000000000001" customHeight="1" x14ac:dyDescent="0.2">
      <c r="A10" s="75" t="s">
        <v>11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550</v>
      </c>
      <c r="P10" s="51"/>
      <c r="Q10" s="63"/>
      <c r="R10" s="68"/>
    </row>
    <row r="11" spans="1:21" ht="20.100000000000001" customHeight="1" thickBot="1" x14ac:dyDescent="0.25">
      <c r="A11" s="75" t="s">
        <v>44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60</v>
      </c>
      <c r="P11" s="53"/>
      <c r="Q11" s="63"/>
      <c r="R11" s="68"/>
    </row>
    <row r="12" spans="1:21" ht="20.100000000000001" customHeight="1" thickBot="1" x14ac:dyDescent="0.25">
      <c r="A12" s="179" t="s">
        <v>30</v>
      </c>
      <c r="B12" s="180"/>
      <c r="C12" s="76">
        <f t="shared" ref="C12:H12" si="6">SUM(C6:C11)</f>
        <v>10000</v>
      </c>
      <c r="D12" s="77">
        <f t="shared" si="6"/>
        <v>0</v>
      </c>
      <c r="E12" s="76">
        <f t="shared" si="6"/>
        <v>8900</v>
      </c>
      <c r="F12" s="77">
        <f t="shared" si="6"/>
        <v>0</v>
      </c>
      <c r="G12" s="78">
        <f t="shared" si="6"/>
        <v>1100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860</v>
      </c>
      <c r="P12" s="84">
        <f t="shared" si="7"/>
        <v>0</v>
      </c>
      <c r="Q12" s="54"/>
      <c r="R12" s="68"/>
    </row>
    <row r="13" spans="1:21" ht="20.100000000000001" customHeight="1" thickBot="1" x14ac:dyDescent="0.25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5">
      <c r="A14" s="98" t="s">
        <v>31</v>
      </c>
      <c r="B14" s="85"/>
      <c r="C14" s="85"/>
      <c r="D14" s="85"/>
      <c r="F14" s="147" t="s">
        <v>12</v>
      </c>
      <c r="G14" s="148"/>
      <c r="H14" s="121" t="s">
        <v>34</v>
      </c>
      <c r="I14" s="122"/>
      <c r="J14" s="12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9" t="s">
        <v>30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39</v>
      </c>
      <c r="M15" s="118"/>
      <c r="N15" s="118"/>
      <c r="O15" s="118"/>
      <c r="P15" s="100">
        <f>IF(R14=TRUE, 1, 0)</f>
        <v>1</v>
      </c>
    </row>
    <row r="16" spans="1:21" ht="18.75" customHeight="1" x14ac:dyDescent="0.2">
      <c r="A16" s="141" t="s">
        <v>33</v>
      </c>
      <c r="B16" s="142"/>
      <c r="C16" s="90">
        <f>G12+K12</f>
        <v>1100</v>
      </c>
      <c r="D16" s="91">
        <f>H12+L12</f>
        <v>0</v>
      </c>
      <c r="F16" s="188" t="s">
        <v>13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3" t="s">
        <v>32</v>
      </c>
      <c r="B17" s="144"/>
      <c r="C17" s="94">
        <f>M12+O12</f>
        <v>860</v>
      </c>
      <c r="D17" s="95">
        <f>N12+P12</f>
        <v>0</v>
      </c>
      <c r="F17" s="190" t="s">
        <v>14</v>
      </c>
      <c r="G17" s="191"/>
      <c r="H17" s="133"/>
      <c r="I17" s="134"/>
      <c r="J17" s="135"/>
      <c r="L17" s="120" t="s">
        <v>37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3">
      <c r="A18" s="145" t="s">
        <v>18</v>
      </c>
      <c r="B18" s="146"/>
      <c r="C18" s="92">
        <f>C16-C17</f>
        <v>240</v>
      </c>
      <c r="D18" s="93">
        <f>D16-D17</f>
        <v>0</v>
      </c>
      <c r="F18" s="151" t="s">
        <v>15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25">
      <c r="F19" s="204" t="s">
        <v>16</v>
      </c>
      <c r="G19" s="205"/>
      <c r="H19" s="127" t="e">
        <f>AVERAGE(H16:J18)</f>
        <v>#DIV/0!</v>
      </c>
      <c r="I19" s="128"/>
      <c r="J19" s="129"/>
      <c r="L19" s="116" t="s">
        <v>38</v>
      </c>
      <c r="M19" s="116"/>
      <c r="N19" s="116"/>
      <c r="O19" s="116"/>
      <c r="P19" s="96" t="e">
        <f>IF(R18=TRUE, 1, 0)</f>
        <v>#DIV/0!</v>
      </c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25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01" t="s">
        <v>19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5">
      <c r="A29" s="5" t="s">
        <v>6</v>
      </c>
      <c r="B29" s="156" t="s">
        <v>24</v>
      </c>
      <c r="C29" s="157"/>
      <c r="D29" s="158" t="s">
        <v>23</v>
      </c>
      <c r="E29" s="159"/>
      <c r="F29" s="159"/>
      <c r="G29" s="160"/>
      <c r="H29" s="158" t="s">
        <v>20</v>
      </c>
      <c r="I29" s="160"/>
      <c r="J29" s="159" t="s">
        <v>21</v>
      </c>
      <c r="K29" s="159"/>
      <c r="L29" s="187" t="s">
        <v>3</v>
      </c>
      <c r="M29" s="187"/>
      <c r="N29" s="183" t="s">
        <v>4</v>
      </c>
      <c r="O29" s="184"/>
      <c r="P29" s="60" t="s">
        <v>22</v>
      </c>
    </row>
    <row r="30" spans="1:18" ht="18.75" customHeight="1" thickBot="1" x14ac:dyDescent="0.25">
      <c r="A30" s="61" t="s">
        <v>25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8">L30-N30</f>
        <v>0</v>
      </c>
    </row>
    <row r="31" spans="1:18" ht="18.75" customHeight="1" thickBot="1" x14ac:dyDescent="0.25">
      <c r="A31" s="62" t="s">
        <v>25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8"/>
        <v>0</v>
      </c>
    </row>
    <row r="32" spans="1:18" ht="19.149999999999999" customHeight="1" thickBot="1" x14ac:dyDescent="0.25">
      <c r="A32" s="62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8"/>
        <v>0</v>
      </c>
    </row>
    <row r="33" spans="1:16" ht="19.5" customHeight="1" thickBot="1" x14ac:dyDescent="0.25">
      <c r="A33" s="61" t="s">
        <v>25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8"/>
        <v>0</v>
      </c>
    </row>
    <row r="34" spans="1:16" ht="19.5" customHeight="1" thickBot="1" x14ac:dyDescent="0.25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8"/>
        <v>0</v>
      </c>
    </row>
    <row r="35" spans="1:16" ht="19.5" customHeight="1" thickBot="1" x14ac:dyDescent="0.25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8"/>
        <v>0</v>
      </c>
    </row>
    <row r="36" spans="1:16" ht="19.5" customHeight="1" thickBot="1" x14ac:dyDescent="0.25">
      <c r="A36" s="61" t="s">
        <v>25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8"/>
        <v>0</v>
      </c>
    </row>
    <row r="37" spans="1:16" ht="19.5" customHeight="1" thickBot="1" x14ac:dyDescent="0.25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8"/>
        <v>0</v>
      </c>
    </row>
    <row r="38" spans="1:16" ht="18.75" customHeight="1" x14ac:dyDescent="0.2">
      <c r="A38" s="62" t="s">
        <v>25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8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62462E-DF83-46EB-8564-441F9539F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2025-10-31T19:04:11Z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