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AB5D5DE-ED56-45BE-B2D7-F909A55D9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<sst xmlns="http://schemas.openxmlformats.org/spreadsheetml/2006/main" count="64" uniqueCount="46">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</sst>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40</v>
      </c>
      <c r="C6" s="34">
        <v>3000</v>
      </c>
      <c r="D6" s="24">
        <v>2867</v>
      </c>
      <c r="E6" s="23">
        <f t="shared" ref="E6:F7" si="0">C6-G6</f>
        <v>1950</v>
      </c>
      <c r="F6" s="24">
        <f t="shared" si="0"/>
        <v>1796</v>
      </c>
      <c r="G6" s="36">
        <v>1050</v>
      </c>
      <c r="H6" s="25">
        <v>1071</v>
      </c>
      <c r="I6" s="26">
        <f>G6/C6</f>
        <v>0.35</v>
      </c>
      <c r="J6" s="27">
        <f>H6/D6</f>
        <v>0.37356121381234741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4">
        <v>3000</v>
      </c>
      <c r="D7" s="35">
        <v>3070</v>
      </c>
      <c r="E7" s="34">
        <f t="shared" si="0"/>
        <v>1950</v>
      </c>
      <c r="F7" s="35">
        <f t="shared" si="0"/>
        <v>2009</v>
      </c>
      <c r="G7" s="36">
        <v>1050</v>
      </c>
      <c r="H7" s="37">
        <v>1061</v>
      </c>
      <c r="I7" s="38">
        <f t="shared" ref="I7:J7" si="1">G7/C7</f>
        <v>0.35</v>
      </c>
      <c r="J7" s="39">
        <f t="shared" si="1"/>
        <v>0.34560260586319219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>
        <v>1905</v>
      </c>
      <c r="O8" s="44"/>
      <c r="P8" s="45"/>
      <c r="Q8" s="63"/>
      <c r="R8" s="68"/>
    </row>
    <row r="9" spans="1:21" ht="20.100000000000001" customHeight="1" thickBot="1" x14ac:dyDescent="0.3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>
        <v>153</v>
      </c>
      <c r="Q9" s="63"/>
      <c r="R9" s="68"/>
    </row>
    <row r="10" spans="1:21" ht="20.100000000000001" customHeight="1" thickBot="1" x14ac:dyDescent="0.3">
      <c r="A10" s="165" t="s">
        <v>29</v>
      </c>
      <c r="B10" s="166"/>
      <c r="C10" s="76">
        <f t="shared" ref="C10:H10" si="2">SUM(C6:C9)</f>
        <v>6000</v>
      </c>
      <c r="D10" s="77">
        <f t="shared" si="2"/>
        <v>5937</v>
      </c>
      <c r="E10" s="76">
        <f t="shared" si="2"/>
        <v>3900</v>
      </c>
      <c r="F10" s="77">
        <f t="shared" si="2"/>
        <v>3805</v>
      </c>
      <c r="G10" s="78">
        <f t="shared" si="2"/>
        <v>2100</v>
      </c>
      <c r="H10" s="79">
        <f t="shared" si="2"/>
        <v>2132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1905</v>
      </c>
      <c r="O10" s="83">
        <f t="shared" si="3"/>
        <v>150</v>
      </c>
      <c r="P10" s="84">
        <f t="shared" si="3"/>
        <v>153</v>
      </c>
      <c r="Q10" s="51"/>
      <c r="R10" s="68"/>
    </row>
    <row r="11" spans="1:21" ht="20.100000000000001" customHeight="1" thickBot="1" x14ac:dyDescent="0.3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3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25">
      <c r="A14" s="145" t="s">
        <v>32</v>
      </c>
      <c r="B14" s="146"/>
      <c r="C14" s="98">
        <f>G10+K10</f>
        <v>2100</v>
      </c>
      <c r="D14" s="99">
        <f>H10+L10</f>
        <v>2132</v>
      </c>
      <c r="F14" s="172" t="s">
        <v>13</v>
      </c>
      <c r="G14" s="173"/>
      <c r="H14" s="134">
        <v>1.2999999999999999E-3</v>
      </c>
      <c r="I14" s="135"/>
      <c r="J14" s="136"/>
      <c r="L14" s="123"/>
      <c r="M14" s="123"/>
      <c r="N14" s="123"/>
      <c r="O14" s="123"/>
      <c r="P14" s="11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47" t="s">
        <v>31</v>
      </c>
      <c r="B15" s="148"/>
      <c r="C15" s="102">
        <f>M10+O10</f>
        <v>2050</v>
      </c>
      <c r="D15" s="103">
        <f>N10+P10</f>
        <v>2058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>
        <f>IF(R14=TRUE, 1, 0)</f>
        <v>1</v>
      </c>
    </row>
    <row r="16" spans="1:21" ht="18.75" customHeight="1" thickBot="1" x14ac:dyDescent="0.35">
      <c r="A16" s="149" t="s">
        <v>18</v>
      </c>
      <c r="B16" s="150"/>
      <c r="C16" s="100">
        <f>C14-C15</f>
        <v>50</v>
      </c>
      <c r="D16" s="101">
        <f>D14-D15</f>
        <v>74</v>
      </c>
      <c r="F16" s="112" t="s">
        <v>15</v>
      </c>
      <c r="G16" s="113"/>
      <c r="H16" s="140">
        <v>8.0000000000000004E-4</v>
      </c>
      <c r="I16" s="141"/>
      <c r="J16" s="142"/>
      <c r="L16" s="123"/>
      <c r="M16" s="123"/>
      <c r="N16" s="123"/>
      <c r="O16" s="123"/>
      <c r="P16" s="110"/>
      <c r="R16" s="1" t="b">
        <f>AND(H17&gt;=-0.02, H17&lt;=0.02)</f>
        <v>1</v>
      </c>
    </row>
    <row r="17" spans="1:17" ht="16.5" customHeight="1" thickBot="1" x14ac:dyDescent="0.3">
      <c r="F17" s="188" t="s">
        <v>16</v>
      </c>
      <c r="G17" s="189"/>
      <c r="H17" s="131">
        <f>AVERAGE(H14:J16)</f>
        <v>1.0499999999999999E-3</v>
      </c>
      <c r="I17" s="132"/>
      <c r="J17" s="133"/>
      <c r="L17" s="120" t="s">
        <v>37</v>
      </c>
      <c r="M17" s="120"/>
      <c r="N17" s="120"/>
      <c r="O17" s="120"/>
      <c r="P17" s="104">
        <f>IF(R16=TRUE, 1, 0)</f>
        <v>1</v>
      </c>
    </row>
    <row r="18" spans="1:17" ht="13.65" customHeight="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25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3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3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25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2024-07-03T23:59:44Z</cp:lastPrinted>
  <dcterms:created xsi:type="dcterms:W3CDTF">2015-11-16T19:09:52Z</dcterms:created>
  <dcterms:modified xsi:type="dcterms:W3CDTF">2024-07-04T00:00:05Z</dcterms:modified>
</cp:coreProperties>
</file>