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3BE04B90-6A82-401C-9E2A-710342D82D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I7" i="1"/>
  <c r="J7" i="1"/>
  <c r="P12" i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8" i="1"/>
  <c r="J6" i="1"/>
  <c r="I8" i="1"/>
  <c r="I6" i="1"/>
  <c r="U14" i="1" l="1"/>
  <c r="R14" i="1" s="1"/>
  <c r="P15" i="1" s="1"/>
  <c r="P17" i="1"/>
  <c r="F8" i="1"/>
  <c r="E8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<sst xmlns="http://schemas.openxmlformats.org/spreadsheetml/2006/main" count="71" uniqueCount="52">
  <si>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</si>
  <si>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</si>
  <si>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</si>
  <si>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</si>
  <si>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</si>
  <si>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</si>
  <si>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</si>
  <si>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</si>
  <si>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</si>
  <si>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</si>
  <si>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</si>
  <si>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</si>
  <si>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</si>
  <si>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</si>
  <si>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</si>
  <si>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</si>
  <si>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</si>
  <si>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</si>
  <si>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</si>
  <si>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</si>
  <si>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</si>
  <si>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</si>
  <si>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</si>
  <si>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</si>
  <si>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</si>
  <si>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</si>
  <si>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</si>
  <si>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</si>
  <si>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</si>
  <si>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</si>
  <si>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</si>
  <si>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</si>
  <si>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</si>
  <si>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</si>
  <si>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</si>
  <si>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</si>
  <si>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</si>
  <si>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</si>
  <si>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</si>
  <si>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</si>
  <si>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</si>
  <si>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</si>
  <si>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</si>
  <si>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</si>
  <si>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</si>
  <si>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</si>
  <si>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</si>
  <si>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</si>
  <si>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</si>
  <si>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</si>
  <si>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RTU-3</t>
  </si>
  <si>
    <t>STORAGE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</si>
</sst>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="55" zoomScaleNormal="55" zoomScaleSheetLayoutView="55" workbookViewId="0">
      <selection activeCell="P12" sqref="P12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5" t="s">
        <v>36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63" t="s">
        <v>0</v>
      </c>
      <c r="D4" s="164"/>
      <c r="E4" s="126" t="s">
        <v>1</v>
      </c>
      <c r="F4" s="125"/>
      <c r="G4" s="169" t="s">
        <v>2</v>
      </c>
      <c r="H4" s="170"/>
      <c r="I4" s="161" t="s">
        <v>30</v>
      </c>
      <c r="J4" s="162"/>
      <c r="K4" s="167" t="s">
        <v>3</v>
      </c>
      <c r="L4" s="168"/>
      <c r="M4" s="165" t="s">
        <v>4</v>
      </c>
      <c r="N4" s="166"/>
      <c r="O4" s="165" t="s">
        <v>41</v>
      </c>
      <c r="P4" s="166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47</v>
      </c>
      <c r="C6" s="23">
        <v>3000</v>
      </c>
      <c r="D6" s="24">
        <v>3056</v>
      </c>
      <c r="E6" s="23">
        <f t="shared" ref="E6:F8" si="0">C6-G6</f>
        <v>2500</v>
      </c>
      <c r="F6" s="24">
        <f t="shared" si="0"/>
        <v>2514</v>
      </c>
      <c r="G6" s="25">
        <v>500</v>
      </c>
      <c r="H6" s="26">
        <v>542</v>
      </c>
      <c r="I6" s="27">
        <f>G6/C6</f>
        <v>0.16666666666666666</v>
      </c>
      <c r="J6" s="28">
        <f>H6/D6</f>
        <v>0.17735602094240838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thickBot="1" x14ac:dyDescent="0.3">
      <c r="A7" s="75" t="s">
        <v>29</v>
      </c>
      <c r="B7" s="74" t="s">
        <v>48</v>
      </c>
      <c r="C7" s="23">
        <v>3400</v>
      </c>
      <c r="D7" s="24">
        <v>3662</v>
      </c>
      <c r="E7" s="23">
        <f t="shared" ref="E7" si="1">C7-G7</f>
        <v>2400</v>
      </c>
      <c r="F7" s="24">
        <f t="shared" ref="F7" si="2">D7-H7</f>
        <v>2631</v>
      </c>
      <c r="G7" s="25">
        <v>1000</v>
      </c>
      <c r="H7" s="26">
        <v>1031</v>
      </c>
      <c r="I7" s="27">
        <f>G7/C7</f>
        <v>0.29411764705882354</v>
      </c>
      <c r="J7" s="28">
        <f>H7/D7</f>
        <v>0.2815401419989077</v>
      </c>
      <c r="K7" s="113"/>
      <c r="L7" s="114"/>
      <c r="M7" s="115"/>
      <c r="N7" s="116"/>
      <c r="O7" s="117"/>
      <c r="P7" s="118"/>
      <c r="Q7" s="71"/>
      <c r="R7" s="69"/>
    </row>
    <row r="8" spans="1:21" ht="20.100000000000001" customHeight="1" x14ac:dyDescent="0.25">
      <c r="A8" s="75" t="s">
        <v>50</v>
      </c>
      <c r="B8" s="74" t="s">
        <v>51</v>
      </c>
      <c r="C8" s="35">
        <v>960</v>
      </c>
      <c r="D8" s="36">
        <v>1040</v>
      </c>
      <c r="E8" s="35">
        <f t="shared" si="0"/>
        <v>900</v>
      </c>
      <c r="F8" s="36">
        <f t="shared" si="0"/>
        <v>977</v>
      </c>
      <c r="G8" s="37">
        <v>60</v>
      </c>
      <c r="H8" s="38">
        <v>63</v>
      </c>
      <c r="I8" s="39">
        <f t="shared" ref="I8:J8" si="3">G8/C8</f>
        <v>6.25E-2</v>
      </c>
      <c r="J8" s="40">
        <f t="shared" si="3"/>
        <v>6.0576923076923077E-2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13</v>
      </c>
      <c r="B9" s="74" t="s">
        <v>42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1950</v>
      </c>
      <c r="L9" s="38">
        <v>1911</v>
      </c>
      <c r="M9" s="43"/>
      <c r="N9" s="44"/>
      <c r="O9" s="45"/>
      <c r="P9" s="46"/>
      <c r="Q9" s="52"/>
      <c r="R9" s="69"/>
    </row>
    <row r="10" spans="1:21" ht="20.100000000000001" customHeight="1" x14ac:dyDescent="0.25">
      <c r="A10" s="76" t="s">
        <v>11</v>
      </c>
      <c r="B10" s="74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3200</v>
      </c>
      <c r="N10" s="51">
        <v>3175</v>
      </c>
      <c r="O10" s="45"/>
      <c r="P10" s="46"/>
      <c r="Q10" s="64"/>
      <c r="R10" s="69"/>
    </row>
    <row r="11" spans="1:21" ht="20.100000000000001" customHeight="1" thickBot="1" x14ac:dyDescent="0.3">
      <c r="A11" s="86" t="s">
        <v>12</v>
      </c>
      <c r="B11" s="87" t="s">
        <v>43</v>
      </c>
      <c r="C11" s="88"/>
      <c r="D11" s="89"/>
      <c r="E11" s="90"/>
      <c r="F11" s="89"/>
      <c r="G11" s="91"/>
      <c r="H11" s="54"/>
      <c r="I11" s="53"/>
      <c r="J11" s="54"/>
      <c r="K11" s="91"/>
      <c r="L11" s="54"/>
      <c r="M11" s="92"/>
      <c r="N11" s="93"/>
      <c r="O11" s="55">
        <v>150</v>
      </c>
      <c r="P11" s="56">
        <v>156</v>
      </c>
      <c r="Q11" s="64"/>
      <c r="R11" s="69"/>
    </row>
    <row r="12" spans="1:21" ht="20.100000000000001" customHeight="1" thickBot="1" x14ac:dyDescent="0.3">
      <c r="A12" s="119" t="s">
        <v>31</v>
      </c>
      <c r="B12" s="120"/>
      <c r="C12" s="77">
        <f t="shared" ref="C12:H12" si="4">SUM(C6:C11)</f>
        <v>7360</v>
      </c>
      <c r="D12" s="78">
        <f t="shared" si="4"/>
        <v>7758</v>
      </c>
      <c r="E12" s="77">
        <f t="shared" si="4"/>
        <v>5800</v>
      </c>
      <c r="F12" s="78">
        <f t="shared" si="4"/>
        <v>6122</v>
      </c>
      <c r="G12" s="79">
        <f t="shared" si="4"/>
        <v>1560</v>
      </c>
      <c r="H12" s="80">
        <f t="shared" si="4"/>
        <v>1636</v>
      </c>
      <c r="I12" s="81"/>
      <c r="J12" s="82"/>
      <c r="K12" s="79">
        <f t="shared" ref="K12:P12" si="5">SUM(K6:K11)</f>
        <v>1950</v>
      </c>
      <c r="L12" s="80">
        <f t="shared" si="5"/>
        <v>1911</v>
      </c>
      <c r="M12" s="112">
        <f t="shared" si="5"/>
        <v>3200</v>
      </c>
      <c r="N12" s="83">
        <f t="shared" si="5"/>
        <v>3175</v>
      </c>
      <c r="O12" s="84">
        <f t="shared" si="5"/>
        <v>150</v>
      </c>
      <c r="P12" s="85">
        <f t="shared" si="5"/>
        <v>156</v>
      </c>
      <c r="Q12" s="52"/>
      <c r="R12" s="69"/>
    </row>
    <row r="13" spans="1:21" ht="20.100000000000001" customHeight="1" thickBot="1" x14ac:dyDescent="0.3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3">
      <c r="A14" s="107" t="s">
        <v>32</v>
      </c>
      <c r="B14" s="94"/>
      <c r="C14" s="94"/>
      <c r="D14" s="94"/>
      <c r="F14" s="157" t="s">
        <v>14</v>
      </c>
      <c r="G14" s="158"/>
      <c r="H14" s="179" t="s">
        <v>35</v>
      </c>
      <c r="I14" s="180"/>
      <c r="J14" s="181"/>
      <c r="L14" s="106" t="s">
        <v>37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7" t="s">
        <v>31</v>
      </c>
      <c r="B15" s="198"/>
      <c r="C15" s="97" t="s">
        <v>7</v>
      </c>
      <c r="D15" s="98" t="s">
        <v>8</v>
      </c>
      <c r="F15" s="159"/>
      <c r="G15" s="160"/>
      <c r="H15" s="182"/>
      <c r="I15" s="183"/>
      <c r="J15" s="184"/>
      <c r="L15" s="176" t="s">
        <v>40</v>
      </c>
      <c r="M15" s="176"/>
      <c r="N15" s="176"/>
      <c r="O15" s="176"/>
      <c r="P15" s="109">
        <f>IF(R14=TRUE, 1, 0)</f>
        <v>1</v>
      </c>
    </row>
    <row r="16" spans="1:21" ht="18.75" customHeight="1" x14ac:dyDescent="0.25">
      <c r="A16" s="199" t="s">
        <v>34</v>
      </c>
      <c r="B16" s="200"/>
      <c r="C16" s="99">
        <f>G12+K12</f>
        <v>3510</v>
      </c>
      <c r="D16" s="100">
        <f>H12+L12</f>
        <v>3547</v>
      </c>
      <c r="F16" s="129" t="s">
        <v>15</v>
      </c>
      <c r="G16" s="130"/>
      <c r="H16" s="188">
        <v>3.0000000000000001E-3</v>
      </c>
      <c r="I16" s="189"/>
      <c r="J16" s="190"/>
      <c r="L16" s="177"/>
      <c r="M16" s="177"/>
      <c r="N16" s="177"/>
      <c r="O16" s="177"/>
      <c r="P16" s="111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1" t="s">
        <v>33</v>
      </c>
      <c r="B17" s="202"/>
      <c r="C17" s="103">
        <f>M12+O12</f>
        <v>3350</v>
      </c>
      <c r="D17" s="104">
        <f>N12+P12</f>
        <v>3331</v>
      </c>
      <c r="F17" s="131" t="s">
        <v>16</v>
      </c>
      <c r="G17" s="132"/>
      <c r="H17" s="191">
        <v>1.0200000000000001E-2</v>
      </c>
      <c r="I17" s="192"/>
      <c r="J17" s="193"/>
      <c r="L17" s="178" t="s">
        <v>38</v>
      </c>
      <c r="M17" s="178"/>
      <c r="N17" s="178"/>
      <c r="O17" s="178"/>
      <c r="P17" s="110">
        <f>IF(R16=TRUE, 1, 0)</f>
        <v>1</v>
      </c>
    </row>
    <row r="18" spans="1:18" ht="18.75" customHeight="1" thickBot="1" x14ac:dyDescent="0.35">
      <c r="A18" s="203" t="s">
        <v>20</v>
      </c>
      <c r="B18" s="204"/>
      <c r="C18" s="101">
        <f>C16-C17</f>
        <v>160</v>
      </c>
      <c r="D18" s="102">
        <f>D16-D17</f>
        <v>216</v>
      </c>
      <c r="F18" s="171" t="s">
        <v>17</v>
      </c>
      <c r="G18" s="172"/>
      <c r="H18" s="194">
        <v>8.2000000000000007E-3</v>
      </c>
      <c r="I18" s="195"/>
      <c r="J18" s="196"/>
      <c r="L18" s="177"/>
      <c r="M18" s="177"/>
      <c r="N18" s="177"/>
      <c r="O18" s="177"/>
      <c r="P18" s="111"/>
      <c r="R18" s="1" t="b">
        <f>AND(H19&gt;=-0.02, H19&lt;=0.02)</f>
        <v>1</v>
      </c>
    </row>
    <row r="19" spans="1:18" ht="16.5" customHeight="1" thickBot="1" x14ac:dyDescent="0.3">
      <c r="F19" s="145" t="s">
        <v>18</v>
      </c>
      <c r="G19" s="146"/>
      <c r="H19" s="185">
        <f>AVERAGE(H16:J18)</f>
        <v>7.1333333333333344E-3</v>
      </c>
      <c r="I19" s="186"/>
      <c r="J19" s="187"/>
      <c r="L19" s="174" t="s">
        <v>39</v>
      </c>
      <c r="M19" s="174"/>
      <c r="N19" s="174"/>
      <c r="O19" s="174"/>
      <c r="P19" s="105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4"/>
      <c r="M20" s="174"/>
      <c r="N20" s="174"/>
      <c r="O20" s="174"/>
      <c r="P20" s="108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70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70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21</v>
      </c>
      <c r="B28" s="143"/>
      <c r="C28" s="143"/>
      <c r="D28" s="143"/>
      <c r="E28" s="143"/>
      <c r="F28" s="144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" customHeight="1" thickBot="1" x14ac:dyDescent="0.3">
      <c r="A29" s="5" t="s">
        <v>6</v>
      </c>
      <c r="B29" s="155" t="s">
        <v>26</v>
      </c>
      <c r="C29" s="156"/>
      <c r="D29" s="125" t="s">
        <v>25</v>
      </c>
      <c r="E29" s="127"/>
      <c r="F29" s="127"/>
      <c r="G29" s="126"/>
      <c r="H29" s="125" t="s">
        <v>22</v>
      </c>
      <c r="I29" s="126"/>
      <c r="J29" s="127" t="s">
        <v>23</v>
      </c>
      <c r="K29" s="127"/>
      <c r="L29" s="128" t="s">
        <v>3</v>
      </c>
      <c r="M29" s="128"/>
      <c r="N29" s="121" t="s">
        <v>4</v>
      </c>
      <c r="O29" s="122"/>
      <c r="P29" s="62" t="s">
        <v>24</v>
      </c>
    </row>
    <row r="30" spans="1:18" ht="18.75" customHeight="1" x14ac:dyDescent="0.25">
      <c r="A30" s="63" t="s">
        <v>27</v>
      </c>
      <c r="B30" s="153" t="s">
        <v>44</v>
      </c>
      <c r="C30" s="154"/>
      <c r="D30" s="149" t="s">
        <v>49</v>
      </c>
      <c r="E30" s="173"/>
      <c r="F30" s="173"/>
      <c r="G30" s="150"/>
      <c r="H30" s="149" t="s">
        <v>45</v>
      </c>
      <c r="I30" s="150"/>
      <c r="J30" s="151" t="s">
        <v>46</v>
      </c>
      <c r="K30" s="152"/>
      <c r="L30" s="147">
        <v>1950</v>
      </c>
      <c r="M30" s="148"/>
      <c r="N30" s="123">
        <v>3200</v>
      </c>
      <c r="O30" s="124"/>
      <c r="P30" s="61">
        <f t="shared" ref="P30" si="6">L30-N30</f>
        <v>-1250</v>
      </c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2022-10-18T17:33:47Z</dcterms:modified>
</cp:coreProperties>
</file>