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onCosby\Downloads\"/>
    </mc:Choice>
  </mc:AlternateContent>
  <xr:revisionPtr revIDLastSave="0" documentId="8_{84288085-3CF9-412C-8D64-5DB3511E57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<sst xmlns="http://schemas.openxmlformats.org/spreadsheetml/2006/main" count="73" uniqueCount="47">
  <si>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</si>
  <si>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</si>
  <si>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</si>
  <si>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</si>
  <si>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</si>
  <si>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</si>
  <si>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</si>
  <si>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</si>
  <si>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</si>
  <si>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</si>
  <si>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</si>
  <si>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</si>
  <si>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</si>
  <si>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</si>
  <si>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</si>
  <si>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</si>
  <si>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</si>
  <si>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</si>
  <si>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</si>
  <si>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</si>
  <si>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</si>
  <si>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</si>
  <si>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</si>
  <si>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</si>
  <si>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</si>
  <si>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</si>
  <si>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</si>
  <si>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</si>
  <si>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</si>
  <si>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</si>
  <si>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</si>
  <si>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</si>
  <si>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</si>
  <si>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</si>
  <si>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</si>
  <si>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</si>
  <si>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</si>
  <si>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</si>
  <si>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</si>
  <si>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</si>
  <si>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</si>
  <si>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</si>
  <si>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</si>
  <si>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MUA</t>
  </si>
  <si>
    <t xml:space="preserve">HOOD FAN </t>
  </si>
  <si>
    <t>RESTROOM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</si>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</sst>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5" zoomScaleNormal="55" zoomScaleSheetLayoutView="55" workbookViewId="0">
      <selection activeCell="H18" sqref="H18:J1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9.632812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41</v>
      </c>
      <c r="C6" s="23">
        <v>3500</v>
      </c>
      <c r="D6" s="24">
        <v>3338</v>
      </c>
      <c r="E6" s="23">
        <f t="shared" ref="E6:F7" si="0">C6-G6</f>
        <v>3000</v>
      </c>
      <c r="F6" s="24">
        <f t="shared" si="0"/>
        <v>2832</v>
      </c>
      <c r="G6" s="25">
        <v>500</v>
      </c>
      <c r="H6" s="26">
        <v>506</v>
      </c>
      <c r="I6" s="27">
        <f>G6/C6</f>
        <v>0.14285714285714285</v>
      </c>
      <c r="J6" s="28">
        <f>H6/D6</f>
        <v>0.15158777711204313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42</v>
      </c>
      <c r="C7" s="35">
        <v>4000</v>
      </c>
      <c r="D7" s="36">
        <v>3829</v>
      </c>
      <c r="E7" s="35">
        <f t="shared" si="0"/>
        <v>3000</v>
      </c>
      <c r="F7" s="36">
        <f t="shared" si="0"/>
        <v>2830</v>
      </c>
      <c r="G7" s="37">
        <v>1000</v>
      </c>
      <c r="H7" s="38">
        <v>999</v>
      </c>
      <c r="I7" s="39">
        <f t="shared" ref="I7:J7" si="1">G7/C7</f>
        <v>0.25</v>
      </c>
      <c r="J7" s="40">
        <f t="shared" si="1"/>
        <v>0.26090363019065033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43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>
        <v>1402</v>
      </c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2609</v>
      </c>
      <c r="O9" s="45"/>
      <c r="P9" s="46"/>
      <c r="Q9" s="64"/>
      <c r="R9" s="69"/>
    </row>
    <row r="10" spans="1:21" ht="20.149999999999999" customHeight="1" thickBot="1" x14ac:dyDescent="0.3">
      <c r="A10" s="76" t="s">
        <v>46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>
        <v>161</v>
      </c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7500</v>
      </c>
      <c r="D11" s="78">
        <f t="shared" si="2"/>
        <v>7167</v>
      </c>
      <c r="E11" s="77">
        <f t="shared" si="2"/>
        <v>6000</v>
      </c>
      <c r="F11" s="78">
        <f t="shared" si="2"/>
        <v>5662</v>
      </c>
      <c r="G11" s="79">
        <f t="shared" si="2"/>
        <v>1500</v>
      </c>
      <c r="H11" s="80">
        <f t="shared" si="2"/>
        <v>1505</v>
      </c>
      <c r="I11" s="81"/>
      <c r="J11" s="82"/>
      <c r="K11" s="79">
        <f t="shared" ref="K11:P11" si="3">SUM(K6:K10)</f>
        <v>1300</v>
      </c>
      <c r="L11" s="80">
        <f t="shared" si="3"/>
        <v>1402</v>
      </c>
      <c r="M11" s="104">
        <f t="shared" si="3"/>
        <v>2550</v>
      </c>
      <c r="N11" s="83">
        <f t="shared" si="3"/>
        <v>2609</v>
      </c>
      <c r="O11" s="84">
        <f t="shared" si="3"/>
        <v>150</v>
      </c>
      <c r="P11" s="85">
        <f t="shared" si="3"/>
        <v>161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2907</v>
      </c>
      <c r="F15" s="189" t="s">
        <v>25</v>
      </c>
      <c r="G15" s="190"/>
      <c r="H15" s="131">
        <v>9.4000000000000004E-3</v>
      </c>
      <c r="I15" s="132"/>
      <c r="J15" s="133"/>
      <c r="L15" s="120"/>
      <c r="M15" s="120"/>
      <c r="N15" s="120"/>
      <c r="O15" s="12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2770</v>
      </c>
      <c r="F16" s="191" t="s">
        <v>27</v>
      </c>
      <c r="G16" s="192"/>
      <c r="H16" s="134">
        <v>8.6E-3</v>
      </c>
      <c r="I16" s="135"/>
      <c r="J16" s="136"/>
      <c r="L16" s="121" t="s">
        <v>28</v>
      </c>
      <c r="M16" s="121"/>
      <c r="N16" s="121"/>
      <c r="O16" s="121"/>
      <c r="P16" s="102">
        <f>IF(R15=TRUE, 1, 0)</f>
        <v>1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137</v>
      </c>
      <c r="F17" s="152" t="s">
        <v>30</v>
      </c>
      <c r="G17" s="153"/>
      <c r="H17" s="137">
        <v>0</v>
      </c>
      <c r="I17" s="138"/>
      <c r="J17" s="139"/>
      <c r="L17" s="120"/>
      <c r="M17" s="120"/>
      <c r="N17" s="120"/>
      <c r="O17" s="120"/>
      <c r="P17" s="103"/>
      <c r="R17" s="1" t="b">
        <f>AND(H18&gt;=-0.02, H18&lt;=0.02)</f>
        <v>1</v>
      </c>
    </row>
    <row r="18" spans="1:18" ht="16.5" customHeight="1" thickBot="1" x14ac:dyDescent="0.3">
      <c r="F18" s="205" t="s">
        <v>31</v>
      </c>
      <c r="G18" s="206"/>
      <c r="H18" s="128">
        <f>AVERAGE(H15:J17)</f>
        <v>6.000000000000001E-3</v>
      </c>
      <c r="I18" s="129"/>
      <c r="J18" s="130"/>
      <c r="L18" s="117" t="s">
        <v>32</v>
      </c>
      <c r="M18" s="117"/>
      <c r="N18" s="117"/>
      <c r="O18" s="117"/>
      <c r="P18" s="97">
        <f>IF(R17=TRUE, 1, 0)</f>
        <v>1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Aaron Cosby</cp:lastModifiedBy>
  <cp:revision/>
  <dcterms:created xsi:type="dcterms:W3CDTF">2015-11-16T19:09:52Z</dcterms:created>
  <dcterms:modified xsi:type="dcterms:W3CDTF">2025-06-10T16:31:37Z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