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E8242B32-8A88-4621-9E8B-A39103639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<sst xmlns="http://schemas.openxmlformats.org/spreadsheetml/2006/main" count="73" uniqueCount="47">
  <si>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</si>
  <si>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</si>
  <si>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</si>
  <si>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</si>
  <si>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</si>
  <si>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</si>
  <si>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</si>
  <si>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</si>
  <si>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</si>
  <si>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</si>
  <si>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</si>
  <si>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</si>
  <si>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</si>
  <si>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</si>
  <si>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</si>
  <si>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</si>
  <si>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</si>
  <si>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</si>
  <si>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</si>
  <si>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</si>
  <si>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</si>
  <si>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</si>
  <si>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</si>
  <si>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</si>
  <si>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</si>
  <si>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</si>
  <si>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</si>
  <si>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</si>
  <si>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</si>
  <si>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</si>
  <si>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</si>
  <si>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</si>
  <si>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</si>
  <si>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</si>
  <si>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</si>
  <si>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</si>
  <si>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</si>
  <si>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</si>
  <si>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</si>
  <si>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</si>
  <si>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</si>
  <si>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</si>
  <si>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COOKLINE</t>
  </si>
  <si>
    <t>KITCHEN HD</t>
  </si>
  <si>
    <t>RESTROOMS</t>
  </si>
  <si>
    <t xml:space="preserve">KITCHEN 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</si>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</sst>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D7" sqref="D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">
      <c r="A6" s="74" t="s">
        <v>13</v>
      </c>
      <c r="B6" s="72" t="s">
        <v>45</v>
      </c>
      <c r="C6" s="23">
        <v>3500</v>
      </c>
      <c r="D6" s="24"/>
      <c r="E6" s="23">
        <f t="shared" ref="E6:F7" si="0">C6-G6</f>
        <v>3150</v>
      </c>
      <c r="F6" s="24">
        <f t="shared" si="0"/>
        <v>0</v>
      </c>
      <c r="G6" s="25">
        <v>350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14</v>
      </c>
      <c r="B7" s="73" t="s">
        <v>46</v>
      </c>
      <c r="C7" s="35">
        <v>4375</v>
      </c>
      <c r="D7" s="36"/>
      <c r="E7" s="35">
        <f t="shared" si="0"/>
        <v>3700</v>
      </c>
      <c r="F7" s="36">
        <f t="shared" si="0"/>
        <v>0</v>
      </c>
      <c r="G7" s="37">
        <v>675</v>
      </c>
      <c r="H7" s="38"/>
      <c r="I7" s="39">
        <f t="shared" ref="I7:J7" si="1">G7/C7</f>
        <v>0.15428571428571428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17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18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/>
      <c r="Q10" s="63"/>
      <c r="R10" s="68"/>
    </row>
    <row r="11" spans="1:21" ht="20.100000000000001" customHeight="1" thickBot="1" x14ac:dyDescent="0.25">
      <c r="A11" s="179" t="s">
        <v>19</v>
      </c>
      <c r="B11" s="180"/>
      <c r="C11" s="76">
        <f>SUM(C6:C10)</f>
        <v>7875</v>
      </c>
      <c r="D11" s="77">
        <f>SUM(D6:D10)</f>
        <v>0</v>
      </c>
      <c r="E11" s="76">
        <f>SUM(E6:E10)</f>
        <v>6850</v>
      </c>
      <c r="F11" s="77">
        <f>SUM(F6:F10)</f>
        <v>0</v>
      </c>
      <c r="G11" s="78">
        <f>SUM(G6:G10)</f>
        <v>1025</v>
      </c>
      <c r="H11" s="79">
        <f>SUM(H6:H10)</f>
        <v>0</v>
      </c>
      <c r="I11" s="80"/>
      <c r="J11" s="81"/>
      <c r="K11" s="78">
        <f>SUM(K6:K10)</f>
        <v>1976</v>
      </c>
      <c r="L11" s="79">
        <f>SUM(L6:L10)</f>
        <v>0</v>
      </c>
      <c r="M11" s="103">
        <f>SUM(M6:M10)</f>
        <v>2381</v>
      </c>
      <c r="N11" s="82">
        <f>SUM(N6:N10)</f>
        <v>0</v>
      </c>
      <c r="O11" s="83">
        <f>SUM(O6:O10)</f>
        <v>250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20</v>
      </c>
      <c r="B13" s="85"/>
      <c r="C13" s="85"/>
      <c r="D13" s="85"/>
      <c r="F13" s="147" t="s">
        <v>21</v>
      </c>
      <c r="G13" s="148"/>
      <c r="H13" s="121" t="s">
        <v>22</v>
      </c>
      <c r="I13" s="122"/>
      <c r="J13" s="123"/>
      <c r="L13" s="97" t="s">
        <v>23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19</v>
      </c>
      <c r="B14" s="140"/>
      <c r="C14" s="88" t="s">
        <v>11</v>
      </c>
      <c r="D14" s="89" t="s">
        <v>12</v>
      </c>
      <c r="F14" s="149"/>
      <c r="G14" s="150"/>
      <c r="H14" s="124"/>
      <c r="I14" s="125"/>
      <c r="J14" s="126"/>
      <c r="L14" s="118" t="s">
        <v>24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25</v>
      </c>
      <c r="B15" s="142"/>
      <c r="C15" s="90">
        <f>G11+K11</f>
        <v>3001</v>
      </c>
      <c r="D15" s="91">
        <f>H11+L11</f>
        <v>0</v>
      </c>
      <c r="F15" s="188" t="s">
        <v>26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27</v>
      </c>
      <c r="B16" s="144"/>
      <c r="C16" s="94">
        <f>M11+O11</f>
        <v>2631</v>
      </c>
      <c r="D16" s="95">
        <f>N11+P11</f>
        <v>0</v>
      </c>
      <c r="F16" s="190" t="s">
        <v>28</v>
      </c>
      <c r="G16" s="191"/>
      <c r="H16" s="133"/>
      <c r="I16" s="134"/>
      <c r="J16" s="135"/>
      <c r="L16" s="120" t="s">
        <v>29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30</v>
      </c>
      <c r="B17" s="146"/>
      <c r="C17" s="92">
        <f>C15-C16</f>
        <v>370</v>
      </c>
      <c r="D17" s="93">
        <f>D15-D16</f>
        <v>0</v>
      </c>
      <c r="F17" s="151" t="s">
        <v>31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32</v>
      </c>
      <c r="G18" s="205"/>
      <c r="H18" s="127" t="e">
        <f>AVERAGE(H15:J17)</f>
        <v>#DIV/0!</v>
      </c>
      <c r="I18" s="128"/>
      <c r="J18" s="129"/>
      <c r="L18" s="116" t="s">
        <v>33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35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9</v>
      </c>
      <c r="B28" s="156" t="s">
        <v>36</v>
      </c>
      <c r="C28" s="157"/>
      <c r="D28" s="158" t="s">
        <v>37</v>
      </c>
      <c r="E28" s="159"/>
      <c r="F28" s="159"/>
      <c r="G28" s="160"/>
      <c r="H28" s="158" t="s">
        <v>38</v>
      </c>
      <c r="I28" s="160"/>
      <c r="J28" s="159" t="s">
        <v>39</v>
      </c>
      <c r="K28" s="159"/>
      <c r="L28" s="187" t="s">
        <v>6</v>
      </c>
      <c r="M28" s="187"/>
      <c r="N28" s="183" t="s">
        <v>7</v>
      </c>
      <c r="O28" s="184"/>
      <c r="P28" s="60" t="s">
        <v>40</v>
      </c>
    </row>
    <row r="29" spans="1:18" ht="18.75" customHeight="1" thickBot="1" x14ac:dyDescent="0.25">
      <c r="A29" s="61" t="s">
        <v>41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41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41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41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41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41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41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2024-11-20T20:11:11Z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