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84315D5D-E377-4BE0-A0A0-49611BD00F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<sst xmlns="http://schemas.openxmlformats.org/spreadsheetml/2006/main" count="80" uniqueCount="50">
  <si>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</si>
  <si>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</si>
  <si>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</si>
  <si>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</si>
  <si>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</si>
  <si>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</si>
  <si>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</si>
  <si>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</si>
  <si>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</si>
  <si>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</si>
  <si>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</si>
  <si>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</si>
  <si>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</si>
  <si>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</si>
  <si>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</si>
  <si>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</si>
  <si>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</si>
  <si>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</si>
  <si>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</si>
  <si>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</si>
  <si>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</si>
  <si>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</si>
  <si>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</si>
  <si>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</si>
  <si>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</si>
  <si>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</si>
  <si>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</si>
  <si>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</si>
  <si>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</si>
  <si>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</si>
  <si>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</si>
  <si>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</si>
  <si>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</si>
  <si>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</si>
  <si>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</si>
  <si>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</si>
  <si>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</si>
  <si>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</si>
  <si>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</si>
  <si>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</si>
  <si>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</si>
  <si>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</si>
  <si>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</si>
  <si>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</si>
  <si>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</si>
  <si>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BOH</t>
  </si>
  <si>
    <t>STOCKROOM</t>
  </si>
  <si>
    <t>SALES</t>
  </si>
  <si>
    <t>RESTROOM</t>
  </si>
  <si>
    <t>IT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</si>
</sst>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55" zoomScaleNormal="55" zoomScaleSheetLayoutView="55" workbookViewId="0">
      <selection activeCell="P15" sqref="P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9" t="s">
        <v>36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28</v>
      </c>
      <c r="J4" s="151"/>
      <c r="K4" s="156" t="s">
        <v>3</v>
      </c>
      <c r="L4" s="157"/>
      <c r="M4" s="154" t="s">
        <v>4</v>
      </c>
      <c r="N4" s="155"/>
      <c r="O4" s="154" t="s">
        <v>41</v>
      </c>
      <c r="P4" s="155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26</v>
      </c>
      <c r="B6" s="70" t="s">
        <v>45</v>
      </c>
      <c r="C6" s="23">
        <v>1050</v>
      </c>
      <c r="D6" s="24">
        <v>1057</v>
      </c>
      <c r="E6" s="23">
        <f t="shared" ref="E6:F7" si="0">C6-G6</f>
        <v>590</v>
      </c>
      <c r="F6" s="24">
        <f t="shared" si="0"/>
        <v>452</v>
      </c>
      <c r="G6" s="25">
        <v>460</v>
      </c>
      <c r="H6" s="26">
        <v>605</v>
      </c>
      <c r="I6" s="27">
        <f>G6/C6</f>
        <v>0.43809523809523809</v>
      </c>
      <c r="J6" s="28">
        <f>H6/D6</f>
        <v>0.57237464522232739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27</v>
      </c>
      <c r="B7" s="71" t="s">
        <v>46</v>
      </c>
      <c r="C7" s="35">
        <v>1540</v>
      </c>
      <c r="D7" s="36">
        <v>1624</v>
      </c>
      <c r="E7" s="35">
        <f t="shared" si="0"/>
        <v>970</v>
      </c>
      <c r="F7" s="36">
        <f t="shared" si="0"/>
        <v>1624</v>
      </c>
      <c r="G7" s="37">
        <v>570</v>
      </c>
      <c r="H7" s="38">
        <v>0</v>
      </c>
      <c r="I7" s="39">
        <f t="shared" ref="I7:J7" si="1">G7/C7</f>
        <v>0.37012987012987014</v>
      </c>
      <c r="J7" s="40">
        <f t="shared" si="1"/>
        <v>0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29</v>
      </c>
      <c r="B8" s="71" t="s">
        <v>47</v>
      </c>
      <c r="C8" s="35">
        <v>1800</v>
      </c>
      <c r="D8" s="36">
        <v>1716</v>
      </c>
      <c r="E8" s="35">
        <f t="shared" ref="E8:E11" si="2">C8-G8</f>
        <v>1110</v>
      </c>
      <c r="F8" s="36">
        <f t="shared" ref="F8:F11" si="3">D8-H8</f>
        <v>1716</v>
      </c>
      <c r="G8" s="37">
        <v>690</v>
      </c>
      <c r="H8" s="38">
        <v>0</v>
      </c>
      <c r="I8" s="39">
        <f t="shared" ref="I8:I9" si="4">G8/C8</f>
        <v>0.38333333333333336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5">
      <c r="A9" s="73" t="s">
        <v>30</v>
      </c>
      <c r="B9" s="71" t="s">
        <v>47</v>
      </c>
      <c r="C9" s="35">
        <v>1800</v>
      </c>
      <c r="D9" s="36">
        <v>1689</v>
      </c>
      <c r="E9" s="35">
        <f t="shared" si="2"/>
        <v>1110</v>
      </c>
      <c r="F9" s="36">
        <f t="shared" si="3"/>
        <v>1010</v>
      </c>
      <c r="G9" s="37">
        <v>690</v>
      </c>
      <c r="H9" s="38">
        <v>679</v>
      </c>
      <c r="I9" s="39">
        <f t="shared" si="4"/>
        <v>0.38333333333333336</v>
      </c>
      <c r="J9" s="40">
        <f t="shared" si="5"/>
        <v>0.40201302545885137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42</v>
      </c>
      <c r="B10" s="102" t="s">
        <v>47</v>
      </c>
      <c r="C10" s="113">
        <v>1800</v>
      </c>
      <c r="D10" s="114">
        <v>1921</v>
      </c>
      <c r="E10" s="113">
        <f t="shared" si="2"/>
        <v>1110</v>
      </c>
      <c r="F10" s="114">
        <f t="shared" si="3"/>
        <v>1220</v>
      </c>
      <c r="G10" s="103">
        <v>690</v>
      </c>
      <c r="H10" s="104">
        <v>701</v>
      </c>
      <c r="I10" s="105">
        <f>G10/C10</f>
        <v>0.38333333333333336</v>
      </c>
      <c r="J10" s="106">
        <f>H10/D10</f>
        <v>0.36491410723581469</v>
      </c>
      <c r="K10" s="107"/>
      <c r="L10" s="108"/>
      <c r="M10" s="109"/>
      <c r="N10" s="110"/>
      <c r="O10" s="111"/>
      <c r="P10" s="112"/>
      <c r="Q10" s="68"/>
      <c r="R10" s="66"/>
    </row>
    <row r="11" spans="1:18" ht="20.100000000000001" customHeight="1" x14ac:dyDescent="0.25">
      <c r="A11" s="73" t="s">
        <v>43</v>
      </c>
      <c r="B11" s="71" t="s">
        <v>47</v>
      </c>
      <c r="C11" s="35">
        <v>1800</v>
      </c>
      <c r="D11" s="36">
        <v>1959</v>
      </c>
      <c r="E11" s="35">
        <f t="shared" si="2"/>
        <v>1110</v>
      </c>
      <c r="F11" s="36">
        <f t="shared" si="3"/>
        <v>1249</v>
      </c>
      <c r="G11" s="37">
        <v>690</v>
      </c>
      <c r="H11" s="38">
        <v>710</v>
      </c>
      <c r="I11" s="39">
        <f t="shared" ref="I11:I12" si="6">G11/C11</f>
        <v>0.38333333333333336</v>
      </c>
      <c r="J11" s="40">
        <f t="shared" ref="J11:J12" si="7">H11/D11</f>
        <v>0.36242981112812661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44</v>
      </c>
      <c r="B12" s="71" t="s">
        <v>47</v>
      </c>
      <c r="C12" s="35">
        <v>2000</v>
      </c>
      <c r="D12" s="36">
        <v>2122</v>
      </c>
      <c r="E12" s="35">
        <f t="shared" ref="E12" si="8">C12-G12</f>
        <v>2000</v>
      </c>
      <c r="F12" s="36">
        <f t="shared" ref="F12" si="9">D12-H12</f>
        <v>2122</v>
      </c>
      <c r="G12" s="37">
        <v>0</v>
      </c>
      <c r="H12" s="38">
        <v>0</v>
      </c>
      <c r="I12" s="39">
        <f t="shared" si="6"/>
        <v>0</v>
      </c>
      <c r="J12" s="40">
        <f t="shared" si="7"/>
        <v>0</v>
      </c>
      <c r="K12" s="41"/>
      <c r="L12" s="42"/>
      <c r="M12" s="43"/>
      <c r="N12" s="44"/>
      <c r="O12" s="45"/>
      <c r="P12" s="46"/>
      <c r="Q12" s="61"/>
      <c r="R12" s="66"/>
    </row>
    <row r="13" spans="1:18" ht="20.100000000000001" customHeight="1" x14ac:dyDescent="0.25">
      <c r="A13" s="73" t="s">
        <v>10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250</v>
      </c>
      <c r="P13" s="51">
        <v>228</v>
      </c>
      <c r="Q13" s="61"/>
      <c r="R13" s="66"/>
    </row>
    <row r="14" spans="1:18" ht="20.100000000000001" customHeight="1" thickBot="1" x14ac:dyDescent="0.3">
      <c r="A14" s="73" t="s">
        <v>11</v>
      </c>
      <c r="B14" s="71" t="s">
        <v>49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1000</v>
      </c>
      <c r="P14" s="51">
        <v>983</v>
      </c>
      <c r="Q14" s="61"/>
      <c r="R14" s="66"/>
    </row>
    <row r="15" spans="1:18" ht="20.100000000000001" customHeight="1" thickBot="1" x14ac:dyDescent="0.3">
      <c r="A15" s="116" t="s">
        <v>31</v>
      </c>
      <c r="B15" s="117"/>
      <c r="C15" s="74">
        <f t="shared" ref="C15:H15" si="10">SUM(C6:C14)</f>
        <v>11790</v>
      </c>
      <c r="D15" s="75">
        <f t="shared" si="10"/>
        <v>12088</v>
      </c>
      <c r="E15" s="74">
        <f t="shared" si="10"/>
        <v>8000</v>
      </c>
      <c r="F15" s="75">
        <f t="shared" si="10"/>
        <v>9393</v>
      </c>
      <c r="G15" s="76">
        <f t="shared" si="10"/>
        <v>3790</v>
      </c>
      <c r="H15" s="77">
        <f t="shared" si="10"/>
        <v>2695</v>
      </c>
      <c r="I15" s="78"/>
      <c r="J15" s="79"/>
      <c r="K15" s="76">
        <f t="shared" ref="K15:P15" si="11">SUM(K6:K14)</f>
        <v>0</v>
      </c>
      <c r="L15" s="77">
        <f t="shared" si="11"/>
        <v>0</v>
      </c>
      <c r="M15" s="115">
        <f t="shared" si="11"/>
        <v>0</v>
      </c>
      <c r="N15" s="80">
        <f t="shared" si="11"/>
        <v>0</v>
      </c>
      <c r="O15" s="81">
        <f t="shared" si="11"/>
        <v>1250</v>
      </c>
      <c r="P15" s="82">
        <f t="shared" si="11"/>
        <v>1211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32</v>
      </c>
      <c r="B17" s="83"/>
      <c r="C17" s="83"/>
      <c r="D17" s="83"/>
      <c r="F17" s="209" t="s">
        <v>12</v>
      </c>
      <c r="G17" s="210"/>
      <c r="H17" s="183" t="s">
        <v>35</v>
      </c>
      <c r="I17" s="184"/>
      <c r="J17" s="185"/>
      <c r="L17" s="95" t="s">
        <v>37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01" t="s">
        <v>31</v>
      </c>
      <c r="B18" s="202"/>
      <c r="C18" s="86" t="s">
        <v>7</v>
      </c>
      <c r="D18" s="87" t="s">
        <v>8</v>
      </c>
      <c r="F18" s="211"/>
      <c r="G18" s="212"/>
      <c r="H18" s="186"/>
      <c r="I18" s="187"/>
      <c r="J18" s="188"/>
      <c r="L18" s="180" t="s">
        <v>40</v>
      </c>
      <c r="M18" s="180"/>
      <c r="N18" s="180"/>
      <c r="O18" s="180"/>
      <c r="P18" s="98">
        <f>IF(R17=TRUE, 1, 0)</f>
        <v>1</v>
      </c>
    </row>
    <row r="19" spans="1:21" ht="18.75" customHeight="1" x14ac:dyDescent="0.25">
      <c r="A19" s="203" t="s">
        <v>34</v>
      </c>
      <c r="B19" s="204"/>
      <c r="C19" s="88">
        <f>G15+K15</f>
        <v>3790</v>
      </c>
      <c r="D19" s="89">
        <f>H15+L15</f>
        <v>2695</v>
      </c>
      <c r="F19" s="132" t="s">
        <v>13</v>
      </c>
      <c r="G19" s="133"/>
      <c r="H19" s="192">
        <v>5.0000000000000001E-3</v>
      </c>
      <c r="I19" s="193"/>
      <c r="J19" s="194"/>
      <c r="L19" s="181"/>
      <c r="M19" s="181"/>
      <c r="N19" s="181"/>
      <c r="O19" s="181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05" t="s">
        <v>33</v>
      </c>
      <c r="B20" s="206"/>
      <c r="C20" s="92">
        <f>M15+O15</f>
        <v>1250</v>
      </c>
      <c r="D20" s="93">
        <f>N15+P15</f>
        <v>1211</v>
      </c>
      <c r="F20" s="134" t="s">
        <v>14</v>
      </c>
      <c r="G20" s="135"/>
      <c r="H20" s="195"/>
      <c r="I20" s="196"/>
      <c r="J20" s="197"/>
      <c r="L20" s="182" t="s">
        <v>38</v>
      </c>
      <c r="M20" s="182"/>
      <c r="N20" s="182"/>
      <c r="O20" s="182"/>
      <c r="P20" s="99">
        <f>IF(R19=TRUE, 1, 0)</f>
        <v>1</v>
      </c>
    </row>
    <row r="21" spans="1:21" ht="18.75" customHeight="1" thickBot="1" x14ac:dyDescent="0.35">
      <c r="A21" s="207" t="s">
        <v>18</v>
      </c>
      <c r="B21" s="208"/>
      <c r="C21" s="90">
        <f>C19-C20</f>
        <v>2540</v>
      </c>
      <c r="D21" s="91">
        <f>D19-D20</f>
        <v>1484</v>
      </c>
      <c r="F21" s="213" t="s">
        <v>15</v>
      </c>
      <c r="G21" s="214"/>
      <c r="H21" s="198">
        <v>1.01E-2</v>
      </c>
      <c r="I21" s="199"/>
      <c r="J21" s="200"/>
      <c r="L21" s="181"/>
      <c r="M21" s="181"/>
      <c r="N21" s="181"/>
      <c r="O21" s="181"/>
      <c r="P21" s="100"/>
      <c r="R21" s="1" t="b">
        <f>AND(H22&gt;=-0.02, H22&lt;=0.02)</f>
        <v>1</v>
      </c>
    </row>
    <row r="22" spans="1:21" ht="16.5" customHeight="1" thickBot="1" x14ac:dyDescent="0.3">
      <c r="F22" s="148" t="s">
        <v>16</v>
      </c>
      <c r="G22" s="149"/>
      <c r="H22" s="189">
        <f>AVERAGE(H19:J21)</f>
        <v>7.5499999999999994E-3</v>
      </c>
      <c r="I22" s="190"/>
      <c r="J22" s="191"/>
      <c r="L22" s="178" t="s">
        <v>39</v>
      </c>
      <c r="M22" s="178"/>
      <c r="N22" s="178"/>
      <c r="O22" s="178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78"/>
      <c r="M23" s="178"/>
      <c r="N23" s="178"/>
      <c r="O23" s="178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  <c r="Q26" s="67"/>
    </row>
    <row r="27" spans="1:21" ht="20.100000000000001" customHeight="1" x14ac:dyDescent="0.25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1"/>
      <c r="Q27" s="67"/>
    </row>
    <row r="28" spans="1:21" ht="20.100000000000001" customHeight="1" thickBot="1" x14ac:dyDescent="0.3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45" t="s">
        <v>19</v>
      </c>
      <c r="B31" s="146"/>
      <c r="C31" s="146"/>
      <c r="D31" s="146"/>
      <c r="E31" s="146"/>
      <c r="F31" s="147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6</v>
      </c>
      <c r="B32" s="171" t="s">
        <v>24</v>
      </c>
      <c r="C32" s="172"/>
      <c r="D32" s="126" t="s">
        <v>23</v>
      </c>
      <c r="E32" s="128"/>
      <c r="F32" s="128"/>
      <c r="G32" s="127"/>
      <c r="H32" s="126" t="s">
        <v>20</v>
      </c>
      <c r="I32" s="127"/>
      <c r="J32" s="128" t="s">
        <v>21</v>
      </c>
      <c r="K32" s="128"/>
      <c r="L32" s="129" t="s">
        <v>3</v>
      </c>
      <c r="M32" s="129"/>
      <c r="N32" s="122" t="s">
        <v>4</v>
      </c>
      <c r="O32" s="123"/>
      <c r="P32" s="58" t="s">
        <v>22</v>
      </c>
    </row>
    <row r="33" spans="1:16" ht="18.75" customHeight="1" thickBot="1" x14ac:dyDescent="0.3">
      <c r="A33" s="59" t="s">
        <v>25</v>
      </c>
      <c r="B33" s="169"/>
      <c r="C33" s="170"/>
      <c r="D33" s="161"/>
      <c r="E33" s="175"/>
      <c r="F33" s="175"/>
      <c r="G33" s="162"/>
      <c r="H33" s="161"/>
      <c r="I33" s="162"/>
      <c r="J33" s="163"/>
      <c r="K33" s="164"/>
      <c r="L33" s="120"/>
      <c r="M33" s="121"/>
      <c r="N33" s="124"/>
      <c r="O33" s="125"/>
      <c r="P33" s="57">
        <f t="shared" ref="P33:P41" si="12">L33-N33</f>
        <v>0</v>
      </c>
    </row>
    <row r="34" spans="1:16" ht="18.75" customHeight="1" thickBot="1" x14ac:dyDescent="0.3">
      <c r="A34" s="60" t="s">
        <v>25</v>
      </c>
      <c r="B34" s="168"/>
      <c r="C34" s="168"/>
      <c r="D34" s="130"/>
      <c r="E34" s="167"/>
      <c r="F34" s="167"/>
      <c r="G34" s="131"/>
      <c r="H34" s="130"/>
      <c r="I34" s="131"/>
      <c r="J34" s="118"/>
      <c r="K34" s="119"/>
      <c r="L34" s="120"/>
      <c r="M34" s="121"/>
      <c r="N34" s="124"/>
      <c r="O34" s="125"/>
      <c r="P34" s="57">
        <f t="shared" si="12"/>
        <v>0</v>
      </c>
    </row>
    <row r="35" spans="1:16" ht="19.2" customHeight="1" thickBot="1" x14ac:dyDescent="0.3">
      <c r="A35" s="60" t="s">
        <v>25</v>
      </c>
      <c r="B35" s="173"/>
      <c r="C35" s="174"/>
      <c r="D35" s="130"/>
      <c r="E35" s="167"/>
      <c r="F35" s="167"/>
      <c r="G35" s="131"/>
      <c r="H35" s="130"/>
      <c r="I35" s="131"/>
      <c r="J35" s="130"/>
      <c r="K35" s="160"/>
      <c r="L35" s="165"/>
      <c r="M35" s="166"/>
      <c r="N35" s="176"/>
      <c r="O35" s="177"/>
      <c r="P35" s="57">
        <f t="shared" si="12"/>
        <v>0</v>
      </c>
    </row>
    <row r="36" spans="1:16" ht="19.5" customHeight="1" thickBot="1" x14ac:dyDescent="0.3">
      <c r="A36" s="59" t="s">
        <v>25</v>
      </c>
      <c r="B36" s="215"/>
      <c r="C36" s="216"/>
      <c r="D36" s="173"/>
      <c r="E36" s="217"/>
      <c r="F36" s="217"/>
      <c r="G36" s="174"/>
      <c r="H36" s="173"/>
      <c r="I36" s="174"/>
      <c r="J36" s="173"/>
      <c r="K36" s="174"/>
      <c r="L36" s="165"/>
      <c r="M36" s="166"/>
      <c r="N36" s="176"/>
      <c r="O36" s="177"/>
      <c r="P36" s="57">
        <f t="shared" si="12"/>
        <v>0</v>
      </c>
    </row>
    <row r="37" spans="1:16" ht="19.5" customHeight="1" thickBot="1" x14ac:dyDescent="0.3">
      <c r="A37" s="60" t="s">
        <v>25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57">
        <f t="shared" si="12"/>
        <v>0</v>
      </c>
    </row>
    <row r="38" spans="1:16" ht="19.5" customHeight="1" thickBot="1" x14ac:dyDescent="0.3">
      <c r="A38" s="60" t="s">
        <v>25</v>
      </c>
      <c r="B38" s="173"/>
      <c r="C38" s="174"/>
      <c r="D38" s="130"/>
      <c r="E38" s="167"/>
      <c r="F38" s="167"/>
      <c r="G38" s="131"/>
      <c r="H38" s="130"/>
      <c r="I38" s="131"/>
      <c r="J38" s="130"/>
      <c r="K38" s="131"/>
      <c r="L38" s="165"/>
      <c r="M38" s="166"/>
      <c r="N38" s="176"/>
      <c r="O38" s="177"/>
      <c r="P38" s="57">
        <f t="shared" si="12"/>
        <v>0</v>
      </c>
    </row>
    <row r="39" spans="1:16" ht="19.5" customHeight="1" thickBot="1" x14ac:dyDescent="0.3">
      <c r="A39" s="59" t="s">
        <v>25</v>
      </c>
      <c r="B39" s="215"/>
      <c r="C39" s="216"/>
      <c r="D39" s="173"/>
      <c r="E39" s="217"/>
      <c r="F39" s="217"/>
      <c r="G39" s="174"/>
      <c r="H39" s="173"/>
      <c r="I39" s="174"/>
      <c r="J39" s="173"/>
      <c r="K39" s="174"/>
      <c r="L39" s="165"/>
      <c r="M39" s="166"/>
      <c r="N39" s="176"/>
      <c r="O39" s="177"/>
      <c r="P39" s="57">
        <f t="shared" si="12"/>
        <v>0</v>
      </c>
    </row>
    <row r="40" spans="1:16" ht="19.5" customHeight="1" thickBot="1" x14ac:dyDescent="0.3">
      <c r="A40" s="60" t="s">
        <v>25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57">
        <f t="shared" si="12"/>
        <v>0</v>
      </c>
    </row>
    <row r="41" spans="1:16" ht="18.75" customHeight="1" x14ac:dyDescent="0.25">
      <c r="A41" s="60" t="s">
        <v>25</v>
      </c>
      <c r="B41" s="173"/>
      <c r="C41" s="174"/>
      <c r="D41" s="130"/>
      <c r="E41" s="167"/>
      <c r="F41" s="167"/>
      <c r="G41" s="131"/>
      <c r="H41" s="130"/>
      <c r="I41" s="131"/>
      <c r="J41" s="130"/>
      <c r="K41" s="131"/>
      <c r="L41" s="165"/>
      <c r="M41" s="166"/>
      <c r="N41" s="176"/>
      <c r="O41" s="177"/>
      <c r="P41" s="57">
        <f t="shared" si="12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E6A37-3061-41B4-9869-6145A0A5882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62BC253-F18D-4AF7-BD1E-010ECACB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873E55-D089-4176-BC93-BD6697EBF1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2022-09-29T20:17:56Z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