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03 NEWPORT NEWS, VA/4 ASSET-REPORT DOCS/"/>
    </mc:Choice>
  </mc:AlternateContent>
  <xr:revisionPtr revIDLastSave="52" documentId="13_ncr:1_{B888774D-3C83-41B9-8B1C-1CD895A9BF91}" xr6:coauthVersionLast="47" xr6:coauthVersionMax="47" xr10:uidLastSave="{7F90B5DE-54E2-4881-9E36-2388BA7D928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<sst xmlns="http://schemas.openxmlformats.org/spreadsheetml/2006/main" count="72" uniqueCount="46">
  <si>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</si>
  <si>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</si>
  <si>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</si>
  <si>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</si>
  <si>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</si>
  <si>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</si>
  <si>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</si>
  <si>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</si>
  <si>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</si>
  <si>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</si>
  <si>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</si>
  <si>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</si>
  <si>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</si>
  <si>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</si>
  <si>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</si>
  <si>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</si>
  <si>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</si>
  <si>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</si>
  <si>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</si>
  <si>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</si>
  <si>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</si>
  <si>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</si>
  <si>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</si>
  <si>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</si>
  <si>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</si>
  <si>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</si>
  <si>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</si>
  <si>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</si>
  <si>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</si>
  <si>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</si>
  <si>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</si>
  <si>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</si>
  <si>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</si>
  <si>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</si>
  <si>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</si>
  <si>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</si>
  <si>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</si>
  <si>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</si>
  <si>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</si>
  <si>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</si>
  <si>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</si>
  <si>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</si>
  <si>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 xml:space="preserve">RESTROOM </t>
  </si>
  <si>
    <t xml:space="preserve">BOH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</si>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</sst>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1796875" defaultRowHeight="12.5" x14ac:dyDescent="0.25"/>
  <cols>
    <col min="1" max="1" width="10.54296875" style="1" customWidth="1"/>
    <col min="2" max="2" width="12.089843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thickBot="1" x14ac:dyDescent="0.3">
      <c r="A6" s="72" t="s">
        <v>26</v>
      </c>
      <c r="B6" s="70" t="s">
        <v>41</v>
      </c>
      <c r="C6" s="23">
        <v>4000</v>
      </c>
      <c r="D6" s="24"/>
      <c r="E6" s="23">
        <f t="shared" ref="E6:F7" si="0">C6-G6</f>
        <v>3300</v>
      </c>
      <c r="F6" s="24">
        <f t="shared" si="0"/>
        <v>0</v>
      </c>
      <c r="G6" s="25">
        <v>700</v>
      </c>
      <c r="H6" s="26"/>
      <c r="I6" s="27">
        <f>G6/C6</f>
        <v>0.17499999999999999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0" t="s">
        <v>44</v>
      </c>
      <c r="C7" s="35">
        <v>5000</v>
      </c>
      <c r="D7" s="36"/>
      <c r="E7" s="35">
        <f t="shared" si="0"/>
        <v>4150</v>
      </c>
      <c r="F7" s="36">
        <f t="shared" si="0"/>
        <v>0</v>
      </c>
      <c r="G7" s="37">
        <v>850</v>
      </c>
      <c r="H7" s="38"/>
      <c r="I7" s="39">
        <f t="shared" ref="I7:J7" si="1">G7/C7</f>
        <v>0.17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29</v>
      </c>
      <c r="B8" s="71" t="s">
        <v>45</v>
      </c>
      <c r="C8" s="35">
        <v>2700</v>
      </c>
      <c r="D8" s="36"/>
      <c r="E8" s="35">
        <f t="shared" ref="E8" si="2">C8-G8</f>
        <v>2150</v>
      </c>
      <c r="F8" s="36">
        <f t="shared" ref="F8" si="3">D8-H8</f>
        <v>0</v>
      </c>
      <c r="G8" s="37">
        <v>550</v>
      </c>
      <c r="H8" s="38"/>
      <c r="I8" s="39">
        <f t="shared" ref="I8" si="4">G8/C8</f>
        <v>0.20370370370370369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350</v>
      </c>
      <c r="P9" s="51"/>
      <c r="Q9" s="61"/>
      <c r="R9" s="66"/>
    </row>
    <row r="10" spans="1:21" ht="20.149999999999999" customHeight="1" thickBot="1" x14ac:dyDescent="0.3">
      <c r="A10" s="73" t="s">
        <v>11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1400</v>
      </c>
      <c r="P10" s="51"/>
      <c r="Q10" s="61"/>
      <c r="R10" s="66"/>
    </row>
    <row r="11" spans="1:21" ht="20.149999999999999" customHeight="1" thickBot="1" x14ac:dyDescent="0.3">
      <c r="A11" s="102" t="s">
        <v>30</v>
      </c>
      <c r="B11" s="103"/>
      <c r="C11" s="74">
        <f>SUM(C6:C10)</f>
        <v>11700</v>
      </c>
      <c r="D11" s="75">
        <f>SUM(D6:D10)</f>
        <v>0</v>
      </c>
      <c r="E11" s="74">
        <f>SUM(E6:E10)</f>
        <v>9600</v>
      </c>
      <c r="F11" s="75">
        <f>SUM(F6:F10)</f>
        <v>0</v>
      </c>
      <c r="G11" s="76">
        <f>SUM(G6:G10)</f>
        <v>2100</v>
      </c>
      <c r="H11" s="77">
        <f>SUM(H6:H10)</f>
        <v>0</v>
      </c>
      <c r="I11" s="78"/>
      <c r="J11" s="79"/>
      <c r="K11" s="76">
        <f>SUM(K6:K10)</f>
        <v>0</v>
      </c>
      <c r="L11" s="77">
        <f>SUM(L6:L10)</f>
        <v>0</v>
      </c>
      <c r="M11" s="101">
        <f>SUM(M6:M10)</f>
        <v>0</v>
      </c>
      <c r="N11" s="80">
        <f>SUM(N6:N10)</f>
        <v>0</v>
      </c>
      <c r="O11" s="81">
        <f>SUM(O6:O10)</f>
        <v>1750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31</v>
      </c>
      <c r="B13" s="83"/>
      <c r="C13" s="83"/>
      <c r="D13" s="83"/>
      <c r="F13" s="195" t="s">
        <v>12</v>
      </c>
      <c r="G13" s="196"/>
      <c r="H13" s="169" t="s">
        <v>34</v>
      </c>
      <c r="I13" s="170"/>
      <c r="J13" s="171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30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39</v>
      </c>
      <c r="M14" s="166"/>
      <c r="N14" s="166"/>
      <c r="O14" s="166"/>
      <c r="P14" s="98">
        <f>IF(R13=TRUE, 1, 0)</f>
        <v>1</v>
      </c>
    </row>
    <row r="15" spans="1:21" ht="18.75" customHeight="1" x14ac:dyDescent="0.35">
      <c r="A15" s="189" t="s">
        <v>33</v>
      </c>
      <c r="B15" s="190"/>
      <c r="C15" s="88">
        <f>G11+K11</f>
        <v>2100</v>
      </c>
      <c r="D15" s="89">
        <f>H11+L11</f>
        <v>0</v>
      </c>
      <c r="F15" s="118" t="s">
        <v>13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32</v>
      </c>
      <c r="B16" s="192"/>
      <c r="C16" s="92">
        <f>M11+O11</f>
        <v>1750</v>
      </c>
      <c r="D16" s="93">
        <f>N11+P11</f>
        <v>0</v>
      </c>
      <c r="F16" s="120" t="s">
        <v>14</v>
      </c>
      <c r="G16" s="121"/>
      <c r="H16" s="181"/>
      <c r="I16" s="182"/>
      <c r="J16" s="183"/>
      <c r="L16" s="168" t="s">
        <v>37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18</v>
      </c>
      <c r="B17" s="194"/>
      <c r="C17" s="90">
        <f>C15-C16</f>
        <v>350</v>
      </c>
      <c r="D17" s="91">
        <f>D15-D16</f>
        <v>0</v>
      </c>
      <c r="F17" s="199" t="s">
        <v>15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38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6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6"/>
        <v>0</v>
      </c>
    </row>
    <row r="31" spans="1:18" ht="19.149999999999999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6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2025-12-23T14:43:41Z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