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Norwalk, IA/4 ASSET-REPORT DOCS/"/>
    </mc:Choice>
  </mc:AlternateContent>
  <xr:revisionPtr revIDLastSave="40" documentId="13_ncr:1_{B888774D-3C83-41B9-8B1C-1CD895A9BF91}" xr6:coauthVersionLast="47" xr6:coauthVersionMax="47" xr10:uidLastSave="{E48B9A2D-46BE-484A-938B-37FD056578F1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<sst xmlns="http://schemas.openxmlformats.org/spreadsheetml/2006/main" count="76" uniqueCount="49">
  <si>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</si>
  <si>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</si>
  <si>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</si>
  <si>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</si>
  <si>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</si>
  <si>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</si>
  <si>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</si>
  <si>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</si>
  <si>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</si>
  <si>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</si>
  <si>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</si>
  <si>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</si>
  <si>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</si>
  <si>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</si>
  <si>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</si>
  <si>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</si>
  <si>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</si>
  <si>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</si>
  <si>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</si>
  <si>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</si>
  <si>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</si>
  <si>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</si>
  <si>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</si>
  <si>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</si>
  <si>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</si>
  <si>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</si>
  <si>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</si>
  <si>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</si>
  <si>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</si>
  <si>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</si>
  <si>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</si>
  <si>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</si>
  <si>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</si>
  <si>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</si>
  <si>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</si>
  <si>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</si>
  <si>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</si>
  <si>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</si>
  <si>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</si>
  <si>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</si>
  <si>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PRV-1</t>
  </si>
  <si>
    <t>PRV-2</t>
  </si>
  <si>
    <t>PRV-3</t>
  </si>
  <si>
    <t>GRIDDLE</t>
  </si>
  <si>
    <t>FRYER</t>
  </si>
  <si>
    <t>RESTROOM</t>
  </si>
  <si>
    <t>MOP ROOM</t>
  </si>
  <si>
    <t>EF-1A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</si>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</sst>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694101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V5" sqref="V5"/>
    </sheetView>
  </sheetViews>
  <sheetFormatPr defaultColWidth="9.08984375" defaultRowHeight="12.5" x14ac:dyDescent="0.25"/>
  <cols>
    <col min="1" max="1" width="10.54296875" style="1" customWidth="1"/>
    <col min="2" max="2" width="15.089843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65" t="s">
        <v>32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26</v>
      </c>
      <c r="J4" s="137"/>
      <c r="K4" s="142" t="s">
        <v>3</v>
      </c>
      <c r="L4" s="143"/>
      <c r="M4" s="140" t="s">
        <v>4</v>
      </c>
      <c r="N4" s="141"/>
      <c r="O4" s="140" t="s">
        <v>37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24</v>
      </c>
      <c r="B6" s="70" t="s">
        <v>38</v>
      </c>
      <c r="C6" s="23">
        <v>6150</v>
      </c>
      <c r="D6" s="24"/>
      <c r="E6" s="23">
        <f>C6-G6</f>
        <v>4400</v>
      </c>
      <c r="F6" s="24">
        <f t="shared" ref="F6:F7" si="0">D6-H6</f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25</v>
      </c>
      <c r="B7" s="71" t="s">
        <v>39</v>
      </c>
      <c r="C7" s="35">
        <v>6225</v>
      </c>
      <c r="D7" s="36"/>
      <c r="E7" s="35">
        <f>C7-G7</f>
        <v>4525</v>
      </c>
      <c r="F7" s="36">
        <f t="shared" si="0"/>
        <v>0</v>
      </c>
      <c r="G7" s="37">
        <v>1700</v>
      </c>
      <c r="H7" s="38"/>
      <c r="I7" s="39">
        <f>G7/C7</f>
        <v>0.27309236947791166</v>
      </c>
      <c r="J7" s="40" t="e">
        <f t="shared" ref="J7" si="1">H7/D7</f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41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1"/>
      <c r="R8" s="66"/>
    </row>
    <row r="9" spans="1:21" ht="20.149999999999999" customHeight="1" x14ac:dyDescent="0.25">
      <c r="A9" s="73" t="s">
        <v>42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49999999999999" customHeight="1" x14ac:dyDescent="0.25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300</v>
      </c>
      <c r="P10" s="51"/>
      <c r="Q10" s="61"/>
      <c r="R10" s="66"/>
    </row>
    <row r="11" spans="1:21" ht="20.149999999999999" customHeight="1" x14ac:dyDescent="0.25">
      <c r="A11" s="73" t="s">
        <v>47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49999999999999" customHeight="1" thickBot="1" x14ac:dyDescent="0.3">
      <c r="A12" s="73" t="s">
        <v>47</v>
      </c>
      <c r="B12" s="71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</v>
      </c>
      <c r="P12" s="51"/>
      <c r="Q12" s="61"/>
      <c r="R12" s="66"/>
    </row>
    <row r="13" spans="1:21" ht="20.149999999999999" customHeight="1" thickBot="1" x14ac:dyDescent="0.3">
      <c r="A13" s="102" t="s">
        <v>27</v>
      </c>
      <c r="B13" s="103"/>
      <c r="C13" s="74">
        <f t="shared" ref="C13:H13" si="2">SUM(C6:C12)</f>
        <v>12375</v>
      </c>
      <c r="D13" s="75">
        <f t="shared" si="2"/>
        <v>0</v>
      </c>
      <c r="E13" s="74">
        <f t="shared" si="2"/>
        <v>8925</v>
      </c>
      <c r="F13" s="75">
        <f t="shared" si="2"/>
        <v>0</v>
      </c>
      <c r="G13" s="76">
        <f t="shared" si="2"/>
        <v>3450</v>
      </c>
      <c r="H13" s="77">
        <f t="shared" si="2"/>
        <v>0</v>
      </c>
      <c r="I13" s="78"/>
      <c r="J13" s="79"/>
      <c r="K13" s="76">
        <f t="shared" ref="K13:P13" si="3">SUM(K6:K12)</f>
        <v>0</v>
      </c>
      <c r="L13" s="77">
        <f t="shared" si="3"/>
        <v>0</v>
      </c>
      <c r="M13" s="101">
        <f t="shared" si="3"/>
        <v>3000</v>
      </c>
      <c r="N13" s="80">
        <f t="shared" si="3"/>
        <v>0</v>
      </c>
      <c r="O13" s="81">
        <f t="shared" si="3"/>
        <v>450</v>
      </c>
      <c r="P13" s="82">
        <f t="shared" si="3"/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28</v>
      </c>
      <c r="B15" s="83"/>
      <c r="C15" s="83"/>
      <c r="D15" s="83"/>
      <c r="F15" s="195" t="s">
        <v>10</v>
      </c>
      <c r="G15" s="196"/>
      <c r="H15" s="169" t="s">
        <v>31</v>
      </c>
      <c r="I15" s="170"/>
      <c r="J15" s="171"/>
      <c r="L15" s="95" t="s">
        <v>33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7" t="s">
        <v>27</v>
      </c>
      <c r="B16" s="188"/>
      <c r="C16" s="86" t="s">
        <v>7</v>
      </c>
      <c r="D16" s="87" t="s">
        <v>8</v>
      </c>
      <c r="F16" s="197"/>
      <c r="G16" s="198"/>
      <c r="H16" s="172"/>
      <c r="I16" s="173"/>
      <c r="J16" s="174"/>
      <c r="L16" s="166" t="s">
        <v>36</v>
      </c>
      <c r="M16" s="166"/>
      <c r="N16" s="166"/>
      <c r="O16" s="166"/>
      <c r="P16" s="98">
        <f>IF(R15=TRUE, 1, 0)</f>
        <v>1</v>
      </c>
    </row>
    <row r="17" spans="1:21" ht="18.75" customHeight="1" x14ac:dyDescent="0.35">
      <c r="A17" s="189" t="s">
        <v>30</v>
      </c>
      <c r="B17" s="190"/>
      <c r="C17" s="88">
        <f>G13+K13</f>
        <v>3450</v>
      </c>
      <c r="D17" s="89">
        <f>H13+L13</f>
        <v>0</v>
      </c>
      <c r="F17" s="118" t="s">
        <v>11</v>
      </c>
      <c r="G17" s="119"/>
      <c r="H17" s="178"/>
      <c r="I17" s="179"/>
      <c r="J17" s="180"/>
      <c r="L17" s="167"/>
      <c r="M17" s="167"/>
      <c r="N17" s="167"/>
      <c r="O17" s="16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91" t="s">
        <v>29</v>
      </c>
      <c r="B18" s="192"/>
      <c r="C18" s="92">
        <f>M13+O13</f>
        <v>3450</v>
      </c>
      <c r="D18" s="93">
        <f>N13+P13</f>
        <v>0</v>
      </c>
      <c r="F18" s="120" t="s">
        <v>12</v>
      </c>
      <c r="G18" s="121"/>
      <c r="H18" s="181"/>
      <c r="I18" s="182"/>
      <c r="J18" s="183"/>
      <c r="L18" s="168" t="s">
        <v>34</v>
      </c>
      <c r="M18" s="168"/>
      <c r="N18" s="168"/>
      <c r="O18" s="168"/>
      <c r="P18" s="99" t="e">
        <f>IF(R17=TRUE, 1, 0)</f>
        <v>#DIV/0!</v>
      </c>
    </row>
    <row r="19" spans="1:21" ht="18.75" customHeight="1" thickBot="1" x14ac:dyDescent="0.4">
      <c r="A19" s="193" t="s">
        <v>16</v>
      </c>
      <c r="B19" s="194"/>
      <c r="C19" s="90">
        <f>C17-C18</f>
        <v>0</v>
      </c>
      <c r="D19" s="91">
        <f>D17-D18</f>
        <v>0</v>
      </c>
      <c r="F19" s="199" t="s">
        <v>13</v>
      </c>
      <c r="G19" s="200"/>
      <c r="H19" s="184"/>
      <c r="I19" s="185"/>
      <c r="J19" s="186"/>
      <c r="L19" s="167"/>
      <c r="M19" s="167"/>
      <c r="N19" s="167"/>
      <c r="O19" s="167"/>
      <c r="P19" s="100"/>
      <c r="R19" s="1" t="e">
        <f>AND(H20&gt;=-0.02, H20&lt;=0.02)</f>
        <v>#DIV/0!</v>
      </c>
    </row>
    <row r="20" spans="1:21" ht="16.5" customHeight="1" thickBot="1" x14ac:dyDescent="0.3">
      <c r="F20" s="134" t="s">
        <v>14</v>
      </c>
      <c r="G20" s="135"/>
      <c r="H20" s="175" t="e">
        <f>AVERAGE(H17:J19)</f>
        <v>#DIV/0!</v>
      </c>
      <c r="I20" s="176"/>
      <c r="J20" s="177"/>
      <c r="L20" s="164" t="s">
        <v>35</v>
      </c>
      <c r="M20" s="164"/>
      <c r="N20" s="164"/>
      <c r="O20" s="164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49999999999999" customHeigh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49999999999999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31" t="s">
        <v>17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5" customHeight="1" thickBot="1" x14ac:dyDescent="0.3">
      <c r="A30" s="5" t="s">
        <v>6</v>
      </c>
      <c r="B30" s="157" t="s">
        <v>22</v>
      </c>
      <c r="C30" s="158"/>
      <c r="D30" s="112" t="s">
        <v>21</v>
      </c>
      <c r="E30" s="114"/>
      <c r="F30" s="114"/>
      <c r="G30" s="113"/>
      <c r="H30" s="112" t="s">
        <v>18</v>
      </c>
      <c r="I30" s="113"/>
      <c r="J30" s="114" t="s">
        <v>19</v>
      </c>
      <c r="K30" s="114"/>
      <c r="L30" s="115" t="s">
        <v>3</v>
      </c>
      <c r="M30" s="115"/>
      <c r="N30" s="108" t="s">
        <v>4</v>
      </c>
      <c r="O30" s="109"/>
      <c r="P30" s="58" t="s">
        <v>20</v>
      </c>
    </row>
    <row r="31" spans="1:21" ht="18.75" customHeight="1" thickBot="1" x14ac:dyDescent="0.3">
      <c r="A31" s="59" t="s">
        <v>23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4">L31-N31</f>
        <v>0</v>
      </c>
    </row>
    <row r="32" spans="1:21" ht="18.75" customHeight="1" thickBot="1" x14ac:dyDescent="0.3">
      <c r="A32" s="60" t="s">
        <v>23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4"/>
        <v>0</v>
      </c>
    </row>
    <row r="33" spans="1:16" ht="19.25" customHeight="1" thickBot="1" x14ac:dyDescent="0.3">
      <c r="A33" s="60" t="s">
        <v>23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59" t="s">
        <v>23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23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60" t="s">
        <v>23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3">
      <c r="A37" s="59" t="s">
        <v>23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4"/>
        <v>0</v>
      </c>
    </row>
    <row r="38" spans="1:16" ht="19.5" customHeight="1" thickBot="1" x14ac:dyDescent="0.3">
      <c r="A38" s="60" t="s">
        <v>23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ht="18.75" customHeight="1" x14ac:dyDescent="0.25">
      <c r="A39" s="60" t="s">
        <v>23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C50BC0-B5D9-426C-B824-0A27156AC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2026-02-25T17:37:07Z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