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xr:revisionPtr revIDLastSave="0" documentId="13_ncr:1_{9E414DEE-3D62-47B6-970E-06CB45EA6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<sst xmlns="http://schemas.openxmlformats.org/spreadsheetml/2006/main" count="72" uniqueCount="45">
  <si>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</si>
  <si>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</si>
  <si>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</si>
  <si>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</si>
  <si>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</si>
  <si>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</si>
  <si>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</si>
  <si>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</si>
  <si>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</si>
  <si>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</si>
  <si>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</si>
  <si>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</si>
  <si>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</si>
  <si>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</si>
  <si>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</si>
  <si>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</si>
  <si>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</si>
  <si>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</si>
  <si>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</si>
  <si>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</si>
  <si>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</si>
  <si>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</si>
  <si>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</si>
  <si>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</si>
  <si>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</si>
  <si>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</si>
  <si>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</si>
  <si>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</si>
  <si>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</si>
  <si>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</si>
  <si>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</si>
  <si>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</si>
  <si>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</si>
  <si>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</si>
  <si>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</si>
  <si>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</si>
  <si>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</si>
  <si>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</si>
  <si>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</si>
  <si>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</si>
  <si>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</si>
  <si>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</si>
  <si>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</si>
  <si>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</si>
  <si>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BACKROOM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</si>
</sst>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91" zoomScaleNormal="55" zoomScaleSheetLayoutView="55" workbookViewId="0">
      <selection activeCell="H16" sqref="H16:J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>
        <v>3535</v>
      </c>
      <c r="E6" s="23">
        <f t="shared" ref="E6:F7" si="0">C6-G6</f>
        <v>2875</v>
      </c>
      <c r="F6" s="24">
        <f t="shared" si="0"/>
        <v>3006</v>
      </c>
      <c r="G6" s="25">
        <v>525</v>
      </c>
      <c r="H6" s="26">
        <v>529</v>
      </c>
      <c r="I6" s="27">
        <f>G6/C6</f>
        <v>0.15441176470588236</v>
      </c>
      <c r="J6" s="28">
        <f>H6/D6</f>
        <v>0.14964639321074966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>
        <v>3950</v>
      </c>
      <c r="E7" s="35">
        <f t="shared" si="0"/>
        <v>3325</v>
      </c>
      <c r="F7" s="36">
        <f t="shared" si="0"/>
        <v>3323</v>
      </c>
      <c r="G7" s="37">
        <v>675</v>
      </c>
      <c r="H7" s="38">
        <v>627</v>
      </c>
      <c r="I7" s="39">
        <f t="shared" ref="I7:J7" si="1">G7/C7</f>
        <v>0.16875000000000001</v>
      </c>
      <c r="J7" s="40">
        <f t="shared" si="1"/>
        <v>0.15873417721518987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2000</v>
      </c>
      <c r="D8" s="36">
        <v>1959</v>
      </c>
      <c r="E8" s="35">
        <f t="shared" ref="E8" si="2">C8-G8</f>
        <v>1700</v>
      </c>
      <c r="F8" s="36">
        <f t="shared" ref="F8" si="3">D8-H8</f>
        <v>1646</v>
      </c>
      <c r="G8" s="37">
        <v>300</v>
      </c>
      <c r="H8" s="38">
        <v>313</v>
      </c>
      <c r="I8" s="39">
        <f t="shared" ref="I8" si="4">G8/C8</f>
        <v>0.15</v>
      </c>
      <c r="J8" s="40">
        <f t="shared" ref="J8" si="5">H8/D8</f>
        <v>0.15977539561000512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>
        <v>303</v>
      </c>
      <c r="Q9" s="66"/>
      <c r="R9" s="71"/>
    </row>
    <row r="10" spans="1:21" ht="20.100000000000001" customHeight="1" thickBot="1" x14ac:dyDescent="0.25">
      <c r="A10" s="78" t="s">
        <v>11</v>
      </c>
      <c r="B10" s="88" t="s">
        <v>44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900</v>
      </c>
      <c r="P10" s="57">
        <v>868</v>
      </c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 t="shared" ref="C11:H11" si="6">SUM(C6:C10)</f>
        <v>9400</v>
      </c>
      <c r="D11" s="80">
        <f t="shared" si="6"/>
        <v>9444</v>
      </c>
      <c r="E11" s="79">
        <f t="shared" si="6"/>
        <v>7900</v>
      </c>
      <c r="F11" s="80">
        <f t="shared" si="6"/>
        <v>7975</v>
      </c>
      <c r="G11" s="81">
        <f t="shared" si="6"/>
        <v>1500</v>
      </c>
      <c r="H11" s="82">
        <f t="shared" si="6"/>
        <v>1469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1200</v>
      </c>
      <c r="P11" s="87">
        <f t="shared" si="7"/>
        <v>1171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1500</v>
      </c>
      <c r="D15" s="101">
        <f>H11+L11</f>
        <v>1469</v>
      </c>
      <c r="F15" s="198" t="s">
        <v>13</v>
      </c>
      <c r="G15" s="199"/>
      <c r="H15" s="140">
        <v>0</v>
      </c>
      <c r="I15" s="141"/>
      <c r="J15" s="142"/>
      <c r="L15" s="129"/>
      <c r="M15" s="129"/>
      <c r="N15" s="129"/>
      <c r="O15" s="129"/>
      <c r="P15" s="112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1200</v>
      </c>
      <c r="D16" s="105">
        <f>N11+P11</f>
        <v>1171</v>
      </c>
      <c r="F16" s="200" t="s">
        <v>14</v>
      </c>
      <c r="G16" s="201"/>
      <c r="H16" s="143">
        <v>-5.0000000000000001E-3</v>
      </c>
      <c r="I16" s="144"/>
      <c r="J16" s="145"/>
      <c r="L16" s="130" t="s">
        <v>37</v>
      </c>
      <c r="M16" s="130"/>
      <c r="N16" s="130"/>
      <c r="O16" s="130"/>
      <c r="P16" s="111">
        <f>IF(R15=TRUE, 1, 0)</f>
        <v>0</v>
      </c>
    </row>
    <row r="17" spans="1:18" ht="18.75" customHeight="1" thickBot="1" x14ac:dyDescent="0.3">
      <c r="A17" s="155" t="s">
        <v>18</v>
      </c>
      <c r="B17" s="156"/>
      <c r="C17" s="102">
        <f>C15-C16</f>
        <v>300</v>
      </c>
      <c r="D17" s="103">
        <f>D15-D16</f>
        <v>298</v>
      </c>
      <c r="F17" s="161" t="s">
        <v>15</v>
      </c>
      <c r="G17" s="162"/>
      <c r="H17" s="146">
        <v>-1.2E-2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1</v>
      </c>
    </row>
    <row r="18" spans="1:18" ht="16.5" customHeight="1" thickBot="1" x14ac:dyDescent="0.25">
      <c r="F18" s="214" t="s">
        <v>16</v>
      </c>
      <c r="G18" s="215"/>
      <c r="H18" s="137">
        <f>AVERAGE(H15:J17)</f>
        <v>-5.6666666666666671E-3</v>
      </c>
      <c r="I18" s="138"/>
      <c r="J18" s="139"/>
      <c r="L18" s="126" t="s">
        <v>38</v>
      </c>
      <c r="M18" s="126"/>
      <c r="N18" s="126"/>
      <c r="O18" s="126"/>
      <c r="P18" s="106">
        <f>IF(R17=TRUE, 1, 0)</f>
        <v>1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8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8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8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8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8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8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8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8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8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Collett</cp:lastModifiedBy>
  <cp:revision/>
  <cp:lastPrinted>2017-11-15T17:23:59Z</cp:lastPrinted>
  <dcterms:created xsi:type="dcterms:W3CDTF">2015-11-16T19:09:52Z</dcterms:created>
  <dcterms:modified xsi:type="dcterms:W3CDTF">2024-06-07T02:18:40Z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