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hipotle 4599/"/>
    </mc:Choice>
  </mc:AlternateContent>
  <xr:revisionPtr revIDLastSave="20" documentId="14_{17440C58-A7BA-4AB4-967F-27EF51C3CC6A}" xr6:coauthVersionLast="47" xr6:coauthVersionMax="47" xr10:uidLastSave="{CD64B8B9-944A-4332-9A6A-471C5FB0BB8F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L29" i="1"/>
  <c r="P11" i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D17" i="1" l="1"/>
  <c r="U15" i="1" s="1"/>
  <c r="R15" i="1" s="1"/>
  <c r="C17" i="1"/>
  <c r="T13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<sst xmlns="http://schemas.openxmlformats.org/spreadsheetml/2006/main" count="70" uniqueCount="51">
  <si>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</si>
  <si>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</si>
  <si>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</si>
  <si>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</si>
  <si>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</si>
  <si>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</si>
  <si>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</si>
  <si>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</si>
  <si>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</si>
  <si>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</si>
  <si>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</si>
  <si>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</si>
  <si>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</si>
  <si>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</si>
  <si>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</si>
  <si>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</si>
  <si>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</si>
  <si>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</si>
  <si>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HOOD</t>
  </si>
  <si>
    <t xml:space="preserve"> 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</si>
  <si>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</si>
  <si>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</si>
  <si>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</si>
  <si>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</si>
  <si>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</si>
  <si>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</si>
  <si>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</si>
  <si>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</si>
  <si>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</si>
  <si>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</si>
  <si>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</si>
  <si>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</si>
  <si>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</si>
  <si>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</si>
  <si>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</si>
  <si>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</si>
  <si>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</si>
  <si>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</si>
  <si>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</si>
  <si>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</si>
  <si>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</si>
  <si>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</si>
  <si>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</si>
  <si>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</si>
  <si>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</si>
  <si>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</si>
  <si>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</si>
  <si>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9 16X16</t>
  </si>
  <si>
    <t>ACPSP</t>
  </si>
  <si>
    <t>165X9</t>
  </si>
  <si>
    <t>BUILDING PRESSURE WAS NOT ABLE TO BE MEASURED DUE TO MUA NOT FUNCTIONIN.G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</si>
</sst>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4" zoomScale="95" zoomScaleNormal="55" zoomScaleSheetLayoutView="95" workbookViewId="0">
      <selection activeCell="A22" sqref="A22:P24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1</v>
      </c>
      <c r="C4" s="158" t="s">
        <v>2</v>
      </c>
      <c r="D4" s="159"/>
      <c r="E4" s="117" t="s">
        <v>3</v>
      </c>
      <c r="F4" s="115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thickBot="1" x14ac:dyDescent="0.3">
      <c r="A6" s="75" t="s">
        <v>13</v>
      </c>
      <c r="B6" s="73" t="s">
        <v>14</v>
      </c>
      <c r="C6" s="23">
        <v>3750</v>
      </c>
      <c r="D6" s="24">
        <v>3864</v>
      </c>
      <c r="E6" s="23">
        <f t="shared" ref="E6:F7" si="0">C6-G6</f>
        <v>3250</v>
      </c>
      <c r="F6" s="24">
        <f t="shared" si="0"/>
        <v>3332</v>
      </c>
      <c r="G6" s="25">
        <v>500</v>
      </c>
      <c r="H6" s="26">
        <v>532</v>
      </c>
      <c r="I6" s="27">
        <f>G6/C6</f>
        <v>0.13333333333333333</v>
      </c>
      <c r="J6" s="28">
        <f>H6/D6</f>
        <v>0.13768115942028986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15</v>
      </c>
      <c r="B7" s="74" t="s">
        <v>16</v>
      </c>
      <c r="C7" s="23">
        <v>4000</v>
      </c>
      <c r="D7" s="36">
        <v>4161</v>
      </c>
      <c r="E7" s="35">
        <f t="shared" si="0"/>
        <v>3000</v>
      </c>
      <c r="F7" s="36">
        <f t="shared" si="0"/>
        <v>3132</v>
      </c>
      <c r="G7" s="37">
        <v>1000</v>
      </c>
      <c r="H7" s="38">
        <v>1029</v>
      </c>
      <c r="I7" s="39">
        <f t="shared" ref="I7:J7" si="1">G7/C7</f>
        <v>0.25</v>
      </c>
      <c r="J7" s="40">
        <f t="shared" si="1"/>
        <v>0.24729632299927901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1950</v>
      </c>
      <c r="L8" s="38">
        <v>1988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20</v>
      </c>
      <c r="B9" s="74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3274</v>
      </c>
      <c r="O9" s="45"/>
      <c r="P9" s="46"/>
      <c r="Q9" s="64"/>
      <c r="R9" s="69"/>
    </row>
    <row r="10" spans="1:21" ht="20.149999999999999" customHeight="1" thickBot="1" x14ac:dyDescent="0.3">
      <c r="A10" s="86" t="s">
        <v>21</v>
      </c>
      <c r="B10" s="87" t="s">
        <v>22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144</v>
      </c>
      <c r="Q10" s="64"/>
      <c r="R10" s="69"/>
    </row>
    <row r="11" spans="1:21" ht="20.149999999999999" customHeight="1" thickBot="1" x14ac:dyDescent="0.3">
      <c r="A11" s="166" t="s">
        <v>23</v>
      </c>
      <c r="B11" s="167"/>
      <c r="C11" s="77">
        <f t="shared" ref="C11:H11" si="2">SUM(C6:C10)</f>
        <v>7750</v>
      </c>
      <c r="D11" s="78">
        <f t="shared" si="2"/>
        <v>8025</v>
      </c>
      <c r="E11" s="77">
        <f t="shared" si="2"/>
        <v>6250</v>
      </c>
      <c r="F11" s="78">
        <f t="shared" si="2"/>
        <v>6464</v>
      </c>
      <c r="G11" s="79">
        <f t="shared" si="2"/>
        <v>1500</v>
      </c>
      <c r="H11" s="80">
        <f t="shared" si="2"/>
        <v>1561</v>
      </c>
      <c r="I11" s="81"/>
      <c r="J11" s="82"/>
      <c r="K11" s="79">
        <f t="shared" ref="K11:P11" si="3">SUM(K6:K10)</f>
        <v>1950</v>
      </c>
      <c r="L11" s="80">
        <f t="shared" si="3"/>
        <v>1988</v>
      </c>
      <c r="M11" s="112">
        <f t="shared" si="3"/>
        <v>3200</v>
      </c>
      <c r="N11" s="83">
        <f t="shared" si="3"/>
        <v>3274</v>
      </c>
      <c r="O11" s="84">
        <f t="shared" si="3"/>
        <v>150</v>
      </c>
      <c r="P11" s="85">
        <f t="shared" si="3"/>
        <v>144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24</v>
      </c>
      <c r="B13" s="94"/>
      <c r="C13" s="94"/>
      <c r="D13" s="94"/>
      <c r="F13" s="152" t="s">
        <v>25</v>
      </c>
      <c r="G13" s="153"/>
      <c r="H13" s="126" t="s">
        <v>26</v>
      </c>
      <c r="I13" s="127"/>
      <c r="J13" s="128"/>
      <c r="L13" s="106" t="s">
        <v>27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23</v>
      </c>
      <c r="B14" s="145"/>
      <c r="C14" s="97" t="s">
        <v>11</v>
      </c>
      <c r="D14" s="98" t="s">
        <v>12</v>
      </c>
      <c r="F14" s="154"/>
      <c r="G14" s="155"/>
      <c r="H14" s="129"/>
      <c r="I14" s="130"/>
      <c r="J14" s="131"/>
      <c r="L14" s="123" t="s">
        <v>28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29</v>
      </c>
      <c r="B15" s="147"/>
      <c r="C15" s="99">
        <f>G11+K11</f>
        <v>3450</v>
      </c>
      <c r="D15" s="100">
        <f>H11+L11</f>
        <v>3549</v>
      </c>
      <c r="F15" s="173" t="s">
        <v>30</v>
      </c>
      <c r="G15" s="174"/>
      <c r="H15" s="135">
        <v>6.0000000000000001E-3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31</v>
      </c>
      <c r="B16" s="149"/>
      <c r="C16" s="103">
        <f>M11+O11</f>
        <v>3350</v>
      </c>
      <c r="D16" s="104">
        <f>N11+P11</f>
        <v>3418</v>
      </c>
      <c r="F16" s="175" t="s">
        <v>32</v>
      </c>
      <c r="G16" s="176"/>
      <c r="H16" s="138">
        <v>4.0000000000000001E-3</v>
      </c>
      <c r="I16" s="139"/>
      <c r="J16" s="140"/>
      <c r="L16" s="125" t="s">
        <v>33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34</v>
      </c>
      <c r="B17" s="151"/>
      <c r="C17" s="101">
        <f>C15-C16</f>
        <v>100</v>
      </c>
      <c r="D17" s="102">
        <f>D15-D16</f>
        <v>131</v>
      </c>
      <c r="F17" s="113" t="s">
        <v>35</v>
      </c>
      <c r="G17" s="114"/>
      <c r="H17" s="141">
        <v>4.0000000000000001E-3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36</v>
      </c>
      <c r="G18" s="190"/>
      <c r="H18" s="132">
        <f>AVERAGE(H15:J17)</f>
        <v>4.6666666666666671E-3</v>
      </c>
      <c r="I18" s="133"/>
      <c r="J18" s="134"/>
      <c r="L18" s="121" t="s">
        <v>37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 t="s">
        <v>50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39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9</v>
      </c>
      <c r="B28" s="197" t="s">
        <v>40</v>
      </c>
      <c r="C28" s="198"/>
      <c r="D28" s="115" t="s">
        <v>41</v>
      </c>
      <c r="E28" s="116"/>
      <c r="F28" s="116"/>
      <c r="G28" s="117"/>
      <c r="H28" s="115" t="s">
        <v>42</v>
      </c>
      <c r="I28" s="117"/>
      <c r="J28" s="116" t="s">
        <v>43</v>
      </c>
      <c r="K28" s="116"/>
      <c r="L28" s="172" t="s">
        <v>6</v>
      </c>
      <c r="M28" s="172"/>
      <c r="N28" s="168" t="s">
        <v>7</v>
      </c>
      <c r="O28" s="169"/>
      <c r="P28" s="62" t="s">
        <v>44</v>
      </c>
    </row>
    <row r="29" spans="1:18" ht="18.75" customHeight="1" x14ac:dyDescent="0.25">
      <c r="A29" s="63" t="s">
        <v>45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f>K8</f>
        <v>1950</v>
      </c>
      <c r="M29" s="192"/>
      <c r="N29" s="170">
        <f>M9</f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2024-10-22T21:23:30Z</cp:lastPrinted>
  <dcterms:created xsi:type="dcterms:W3CDTF">2015-11-16T19:09:52Z</dcterms:created>
  <dcterms:modified xsi:type="dcterms:W3CDTF">2025-03-28T13:39:35Z</dcterms:modified>
  <cp:category/>
  <cp:contentStatus/>
</cp:coreProperties>
</file>