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13_ncr:1_{FCC2DF6A-D67C-462D-BB66-A14A1ADD9D62}" xr6:coauthVersionLast="47" xr6:coauthVersionMax="47" xr10:uidLastSave="{00000000-0000-0000-0000-000000000000}"/>
  <bookViews>
    <workbookView xWindow="28680" yWindow="-16320" windowWidth="16440" windowHeight="283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F8" i="1" l="1"/>
  <c r="I8" i="1"/>
  <c r="J8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41" i="1" l="1"/>
  <c r="R43" i="1"/>
  <c r="P23" i="1" s="1"/>
  <c r="D21" i="1" l="1"/>
  <c r="C21" i="1"/>
  <c r="D20" i="1"/>
  <c r="C20" i="1"/>
  <c r="C22" i="1" l="1"/>
  <c r="T39" i="1" s="1"/>
  <c r="D22" i="1"/>
  <c r="U41" i="1" s="1"/>
  <c r="R41" i="1" s="1"/>
  <c r="J7" i="1"/>
  <c r="J6" i="1"/>
  <c r="I7" i="1"/>
  <c r="I6" i="1"/>
  <c r="U39" i="1" l="1"/>
  <c r="R39" i="1" s="1"/>
  <c r="P19" i="1" s="1"/>
  <c r="P21" i="1"/>
  <c r="F7" i="1"/>
  <c r="F6" i="1"/>
  <c r="E16" i="1" l="1"/>
  <c r="F16" i="1"/>
</calcChain>
</file>

<file path=xl/sharedStrings.xml><?xml version="1.0" encoding="utf-8"?>
<sst xmlns="http://schemas.openxmlformats.org/spreadsheetml/2006/main" count="83" uniqueCount="54">
  <si>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</si>
  <si>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</si>
  <si>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</si>
  <si>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</si>
  <si>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</si>
  <si>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</si>
  <si>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</si>
  <si>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</si>
  <si>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</si>
  <si>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</si>
  <si>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</si>
  <si>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</si>
  <si>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</si>
  <si>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</si>
  <si>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</si>
  <si>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</si>
  <si>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</si>
  <si>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</si>
  <si>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</si>
  <si>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</si>
  <si>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</si>
  <si>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</si>
  <si>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</si>
  <si>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</si>
  <si>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</si>
  <si>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</si>
  <si>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</si>
  <si>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</si>
  <si>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</si>
  <si>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</si>
  <si>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</si>
  <si>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</si>
  <si>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</si>
  <si>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</si>
  <si>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</si>
  <si>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</si>
  <si>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</si>
  <si>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</si>
  <si>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</si>
  <si>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</si>
  <si>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</si>
  <si>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</si>
  <si>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</si>
  <si>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</si>
  <si>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MUA-1</t>
  </si>
  <si>
    <t>COOKLINE</t>
  </si>
  <si>
    <t xml:space="preserve"> </t>
  </si>
  <si>
    <t>TEF-1</t>
  </si>
  <si>
    <t>DISH HOOD</t>
  </si>
  <si>
    <t>KITCHEN</t>
  </si>
  <si>
    <t>DINING/BAR</t>
  </si>
  <si>
    <t>DINING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</si>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</sst>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64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694593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5" zoomScaleNormal="55" zoomScaleSheetLayoutView="85" workbookViewId="0">
      <selection activeCell="P16" sqref="P16"/>
    </sheetView>
  </sheetViews>
  <sheetFormatPr defaultColWidth="9.1796875" defaultRowHeight="12.5" x14ac:dyDescent="0.25"/>
  <cols>
    <col min="1" max="1" width="10.54296875" style="1" customWidth="1"/>
    <col min="2" max="2" width="15.17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10.72656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69" t="s">
        <v>37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8" ht="9.75" customHeight="1" thickBot="1" x14ac:dyDescent="0.45">
      <c r="A3" s="87"/>
    </row>
    <row r="4" spans="1:18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31</v>
      </c>
      <c r="J4" s="141"/>
      <c r="K4" s="146" t="s">
        <v>3</v>
      </c>
      <c r="L4" s="147"/>
      <c r="M4" s="144" t="s">
        <v>4</v>
      </c>
      <c r="N4" s="145"/>
      <c r="O4" s="144" t="s">
        <v>42</v>
      </c>
      <c r="P4" s="145"/>
      <c r="Q4" s="7"/>
      <c r="R4" s="64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49999999999999" customHeight="1" x14ac:dyDescent="0.25">
      <c r="A6" s="74" t="s">
        <v>43</v>
      </c>
      <c r="B6" s="72" t="s">
        <v>49</v>
      </c>
      <c r="C6" s="23">
        <v>4300</v>
      </c>
      <c r="D6" s="24">
        <v>4460</v>
      </c>
      <c r="E6" s="23">
        <f t="shared" ref="E6:E8" si="0">C6-G6</f>
        <v>0</v>
      </c>
      <c r="F6" s="24">
        <f t="shared" ref="F6:F7" si="1">D6-H6</f>
        <v>0</v>
      </c>
      <c r="G6" s="25">
        <v>4300</v>
      </c>
      <c r="H6" s="26">
        <v>4460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0"/>
      <c r="R6" s="68"/>
    </row>
    <row r="7" spans="1:18" ht="20.149999999999999" customHeight="1" x14ac:dyDescent="0.25">
      <c r="A7" s="75" t="s">
        <v>26</v>
      </c>
      <c r="B7" s="73" t="s">
        <v>50</v>
      </c>
      <c r="C7" s="35">
        <v>3700</v>
      </c>
      <c r="D7" s="36">
        <v>3762</v>
      </c>
      <c r="E7" s="35">
        <f t="shared" si="0"/>
        <v>1900</v>
      </c>
      <c r="F7" s="36">
        <f t="shared" si="1"/>
        <v>1899</v>
      </c>
      <c r="G7" s="37">
        <v>1800</v>
      </c>
      <c r="H7" s="38">
        <v>1863</v>
      </c>
      <c r="I7" s="39">
        <f t="shared" ref="I7:J7" si="2">G7/C7</f>
        <v>0.48648648648648651</v>
      </c>
      <c r="J7" s="40">
        <f t="shared" si="2"/>
        <v>0.49521531100478466</v>
      </c>
      <c r="K7" s="41"/>
      <c r="L7" s="42"/>
      <c r="M7" s="43"/>
      <c r="N7" s="44"/>
      <c r="O7" s="45"/>
      <c r="P7" s="46"/>
      <c r="Q7" s="63"/>
      <c r="R7" s="68"/>
    </row>
    <row r="8" spans="1:18" ht="20.149999999999999" customHeight="1" x14ac:dyDescent="0.25">
      <c r="A8" s="75" t="s">
        <v>27</v>
      </c>
      <c r="B8" s="73" t="s">
        <v>51</v>
      </c>
      <c r="C8" s="35">
        <v>2500</v>
      </c>
      <c r="D8" s="36">
        <v>2337</v>
      </c>
      <c r="E8" s="35">
        <f t="shared" si="0"/>
        <v>700</v>
      </c>
      <c r="F8" s="36">
        <f t="shared" ref="F8" si="3">D8-H8</f>
        <v>501</v>
      </c>
      <c r="G8" s="37">
        <v>1800</v>
      </c>
      <c r="H8" s="38">
        <v>1836</v>
      </c>
      <c r="I8" s="39">
        <f t="shared" ref="I8" si="4">G8/C8</f>
        <v>0.72</v>
      </c>
      <c r="J8" s="40">
        <f t="shared" ref="J8" si="5">H8/D8</f>
        <v>0.78562259306803595</v>
      </c>
      <c r="K8" s="41"/>
      <c r="L8" s="42"/>
      <c r="M8" s="43"/>
      <c r="N8" s="44"/>
      <c r="O8" s="45"/>
      <c r="P8" s="46"/>
      <c r="Q8" s="63"/>
      <c r="R8" s="68"/>
    </row>
    <row r="9" spans="1:18" ht="20.149999999999999" customHeight="1" x14ac:dyDescent="0.25">
      <c r="A9" s="75" t="s">
        <v>44</v>
      </c>
      <c r="B9" s="73" t="s">
        <v>45</v>
      </c>
      <c r="C9" s="47"/>
      <c r="D9" s="48"/>
      <c r="E9" s="47" t="s">
        <v>46</v>
      </c>
      <c r="F9" s="48"/>
      <c r="G9" s="41"/>
      <c r="H9" s="42"/>
      <c r="I9" s="49"/>
      <c r="J9" s="42"/>
      <c r="K9" s="37">
        <v>3800</v>
      </c>
      <c r="L9" s="38">
        <v>3977</v>
      </c>
      <c r="M9" s="43"/>
      <c r="N9" s="44"/>
      <c r="O9" s="45"/>
      <c r="P9" s="46"/>
      <c r="Q9" s="63"/>
      <c r="R9" s="68"/>
    </row>
    <row r="10" spans="1:18" ht="20.149999999999999" customHeight="1" x14ac:dyDescent="0.25">
      <c r="A10" s="75" t="s">
        <v>10</v>
      </c>
      <c r="B10" s="73" t="s">
        <v>52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2300</v>
      </c>
      <c r="N10" s="51">
        <v>2446</v>
      </c>
      <c r="O10" s="45"/>
      <c r="P10" s="46"/>
      <c r="Q10" s="63"/>
      <c r="R10" s="68"/>
    </row>
    <row r="11" spans="1:18" ht="20.149999999999999" customHeight="1" x14ac:dyDescent="0.25">
      <c r="A11" s="75" t="s">
        <v>11</v>
      </c>
      <c r="B11" s="73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2300</v>
      </c>
      <c r="N11" s="51">
        <v>2263</v>
      </c>
      <c r="O11" s="45"/>
      <c r="P11" s="46"/>
      <c r="Q11" s="63"/>
      <c r="R11" s="68"/>
    </row>
    <row r="12" spans="1:18" ht="20.149999999999999" customHeight="1" x14ac:dyDescent="0.25">
      <c r="A12" s="75" t="s">
        <v>28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3200</v>
      </c>
      <c r="N12" s="51">
        <v>2920</v>
      </c>
      <c r="O12" s="45"/>
      <c r="P12" s="46"/>
      <c r="Q12" s="63"/>
      <c r="R12" s="68"/>
    </row>
    <row r="13" spans="1:18" ht="20.149999999999999" customHeight="1" x14ac:dyDescent="0.25">
      <c r="A13" s="75" t="s">
        <v>29</v>
      </c>
      <c r="B13" s="73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2200</v>
      </c>
      <c r="N13" s="51">
        <v>2196</v>
      </c>
      <c r="O13" s="45"/>
      <c r="P13" s="46"/>
      <c r="Q13" s="63"/>
      <c r="R13" s="68"/>
    </row>
    <row r="14" spans="1:18" ht="19.5" customHeight="1" x14ac:dyDescent="0.25">
      <c r="A14" s="75" t="s">
        <v>30</v>
      </c>
      <c r="B14" s="105" t="s">
        <v>48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800</v>
      </c>
      <c r="P14" s="53">
        <v>843</v>
      </c>
      <c r="Q14" s="63"/>
      <c r="R14" s="68"/>
    </row>
    <row r="15" spans="1:18" ht="20.149999999999999" customHeight="1" thickBot="1" x14ac:dyDescent="0.3">
      <c r="A15" s="75" t="s">
        <v>47</v>
      </c>
      <c r="B15" s="104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400</v>
      </c>
      <c r="P15" s="53">
        <v>396</v>
      </c>
      <c r="Q15" s="70"/>
      <c r="R15" s="68"/>
    </row>
    <row r="16" spans="1:18" ht="20.149999999999999" customHeight="1" thickBot="1" x14ac:dyDescent="0.3">
      <c r="A16" s="106" t="s">
        <v>32</v>
      </c>
      <c r="B16" s="107"/>
      <c r="C16" s="76">
        <f t="shared" ref="C16:H16" si="6">SUM(C6:C15)</f>
        <v>10500</v>
      </c>
      <c r="D16" s="77">
        <f t="shared" si="6"/>
        <v>10559</v>
      </c>
      <c r="E16" s="76">
        <f t="shared" si="6"/>
        <v>2600</v>
      </c>
      <c r="F16" s="77">
        <f t="shared" si="6"/>
        <v>2400</v>
      </c>
      <c r="G16" s="78">
        <f t="shared" si="6"/>
        <v>7900</v>
      </c>
      <c r="H16" s="79">
        <f t="shared" si="6"/>
        <v>8159</v>
      </c>
      <c r="I16" s="80"/>
      <c r="J16" s="81"/>
      <c r="K16" s="78">
        <f t="shared" ref="K16:P16" si="7">SUM(K6:K15)</f>
        <v>3800</v>
      </c>
      <c r="L16" s="79">
        <f t="shared" si="7"/>
        <v>3977</v>
      </c>
      <c r="M16" s="103">
        <f t="shared" si="7"/>
        <v>10000</v>
      </c>
      <c r="N16" s="82">
        <f t="shared" si="7"/>
        <v>9825</v>
      </c>
      <c r="O16" s="83">
        <f t="shared" si="7"/>
        <v>1200</v>
      </c>
      <c r="P16" s="84">
        <f t="shared" si="7"/>
        <v>1239</v>
      </c>
      <c r="Q16" s="63"/>
      <c r="R16" s="68"/>
    </row>
    <row r="17" spans="1:18" ht="20.149999999999999" customHeight="1" thickBot="1" x14ac:dyDescent="0.3">
      <c r="A17" s="65"/>
      <c r="B17" s="55"/>
      <c r="C17" s="55"/>
      <c r="D17" s="55"/>
      <c r="E17" s="55"/>
      <c r="F17" s="66"/>
      <c r="G17" s="66"/>
      <c r="H17" s="71"/>
      <c r="I17" s="71"/>
      <c r="J17" s="66"/>
      <c r="K17" s="66"/>
      <c r="L17" s="67"/>
      <c r="M17" s="67"/>
      <c r="N17" s="67"/>
      <c r="O17" s="67"/>
      <c r="P17" s="54"/>
      <c r="Q17" s="63"/>
      <c r="R17" s="68"/>
    </row>
    <row r="18" spans="1:18" ht="20.149999999999999" customHeight="1" thickBot="1" x14ac:dyDescent="0.35">
      <c r="A18" s="98" t="s">
        <v>33</v>
      </c>
      <c r="B18" s="85"/>
      <c r="C18" s="85"/>
      <c r="D18" s="85"/>
      <c r="F18" s="199" t="s">
        <v>12</v>
      </c>
      <c r="G18" s="200"/>
      <c r="H18" s="173" t="s">
        <v>36</v>
      </c>
      <c r="I18" s="174"/>
      <c r="J18" s="175"/>
      <c r="L18" s="97" t="s">
        <v>38</v>
      </c>
      <c r="M18" s="86"/>
      <c r="N18" s="86"/>
      <c r="O18" s="86"/>
      <c r="P18" s="86"/>
      <c r="Q18" s="63"/>
      <c r="R18" s="68"/>
    </row>
    <row r="19" spans="1:18" ht="20.149999999999999" customHeight="1" thickBot="1" x14ac:dyDescent="0.3">
      <c r="A19" s="191" t="s">
        <v>32</v>
      </c>
      <c r="B19" s="192"/>
      <c r="C19" s="88" t="s">
        <v>7</v>
      </c>
      <c r="D19" s="89" t="s">
        <v>8</v>
      </c>
      <c r="F19" s="201"/>
      <c r="G19" s="202"/>
      <c r="H19" s="176"/>
      <c r="I19" s="177"/>
      <c r="J19" s="178"/>
      <c r="L19" s="170" t="s">
        <v>41</v>
      </c>
      <c r="M19" s="170"/>
      <c r="N19" s="170"/>
      <c r="O19" s="170"/>
      <c r="P19" s="100">
        <f>IF(R39=TRUE, 1, 0)</f>
        <v>1</v>
      </c>
      <c r="Q19" s="70"/>
      <c r="R19" s="68"/>
    </row>
    <row r="20" spans="1:18" ht="20.149999999999999" customHeight="1" x14ac:dyDescent="0.35">
      <c r="A20" s="193" t="s">
        <v>35</v>
      </c>
      <c r="B20" s="194"/>
      <c r="C20" s="90">
        <f>G16+K16</f>
        <v>11700</v>
      </c>
      <c r="D20" s="91">
        <f>H16+L16</f>
        <v>12136</v>
      </c>
      <c r="F20" s="122" t="s">
        <v>13</v>
      </c>
      <c r="G20" s="123"/>
      <c r="H20" s="182"/>
      <c r="I20" s="183"/>
      <c r="J20" s="184"/>
      <c r="L20" s="171"/>
      <c r="M20" s="171"/>
      <c r="N20" s="171"/>
      <c r="O20" s="171"/>
      <c r="P20" s="102"/>
      <c r="Q20" s="63"/>
      <c r="R20" s="68"/>
    </row>
    <row r="21" spans="1:18" ht="20.149999999999999" customHeight="1" thickBot="1" x14ac:dyDescent="0.4">
      <c r="A21" s="195" t="s">
        <v>34</v>
      </c>
      <c r="B21" s="196"/>
      <c r="C21" s="94">
        <f>M16+O16</f>
        <v>11200</v>
      </c>
      <c r="D21" s="95">
        <f>N16+P16</f>
        <v>11064</v>
      </c>
      <c r="F21" s="124" t="s">
        <v>14</v>
      </c>
      <c r="G21" s="125"/>
      <c r="H21" s="185"/>
      <c r="I21" s="186"/>
      <c r="J21" s="187"/>
      <c r="L21" s="172" t="s">
        <v>39</v>
      </c>
      <c r="M21" s="172"/>
      <c r="N21" s="172"/>
      <c r="O21" s="172"/>
      <c r="P21" s="101" t="e">
        <f>IF(R41=TRUE, 1, 0)</f>
        <v>#DIV/0!</v>
      </c>
      <c r="Q21" s="63"/>
      <c r="R21" s="68"/>
    </row>
    <row r="22" spans="1:18" ht="20.149999999999999" customHeight="1" thickBot="1" x14ac:dyDescent="0.4">
      <c r="A22" s="197" t="s">
        <v>18</v>
      </c>
      <c r="B22" s="198"/>
      <c r="C22" s="92">
        <f>C20-C21</f>
        <v>500</v>
      </c>
      <c r="D22" s="93">
        <f>D20-D21</f>
        <v>1072</v>
      </c>
      <c r="F22" s="203" t="s">
        <v>15</v>
      </c>
      <c r="G22" s="204"/>
      <c r="H22" s="188"/>
      <c r="I22" s="189"/>
      <c r="J22" s="190"/>
      <c r="L22" s="171"/>
      <c r="M22" s="171"/>
      <c r="N22" s="171"/>
      <c r="O22" s="171"/>
      <c r="P22" s="102"/>
      <c r="Q22" s="63"/>
      <c r="R22" s="68"/>
    </row>
    <row r="23" spans="1:18" ht="20.149999999999999" customHeight="1" thickBot="1" x14ac:dyDescent="0.3">
      <c r="F23" s="138" t="s">
        <v>16</v>
      </c>
      <c r="G23" s="139"/>
      <c r="H23" s="179" t="e">
        <f>AVERAGE(H20:J22)</f>
        <v>#DIV/0!</v>
      </c>
      <c r="I23" s="180"/>
      <c r="J23" s="181"/>
      <c r="L23" s="168" t="s">
        <v>40</v>
      </c>
      <c r="M23" s="168"/>
      <c r="N23" s="168"/>
      <c r="O23" s="168"/>
      <c r="P23" s="96" t="e">
        <f>IF(R43=TRUE, 1, 0)</f>
        <v>#DIV/0!</v>
      </c>
      <c r="Q23" s="70"/>
      <c r="R23" s="68"/>
    </row>
    <row r="24" spans="1:18" ht="20.149999999999999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168"/>
      <c r="M24" s="168"/>
      <c r="N24" s="168"/>
      <c r="O24" s="168"/>
      <c r="P24" s="99"/>
      <c r="Q24" s="63"/>
      <c r="R24" s="68"/>
    </row>
    <row r="25" spans="1:18" ht="20.149999999999999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63"/>
      <c r="R25" s="68"/>
    </row>
    <row r="26" spans="1:18" ht="20.149999999999999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  <c r="Q26" s="63"/>
      <c r="R26" s="68"/>
    </row>
    <row r="27" spans="1:18" ht="20.149999999999999" customHeight="1" x14ac:dyDescent="0.2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8"/>
      <c r="Q27" s="63"/>
      <c r="R27" s="68"/>
    </row>
    <row r="28" spans="1:18" ht="20.149999999999999" customHeight="1" x14ac:dyDescent="0.25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  <c r="Q28" s="63"/>
      <c r="R28" s="68"/>
    </row>
    <row r="29" spans="1:18" ht="20.149999999999999" customHeight="1" thickBot="1" x14ac:dyDescent="0.3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4"/>
      <c r="Q29" s="63"/>
      <c r="R29" s="68"/>
    </row>
    <row r="30" spans="1:18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Q30" s="63"/>
      <c r="R30" s="68"/>
    </row>
    <row r="31" spans="1:18" ht="20.149999999999999" customHeight="1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Q31" s="63"/>
      <c r="R31" s="68"/>
    </row>
    <row r="32" spans="1:18" ht="20.149999999999999" customHeight="1" thickBot="1" x14ac:dyDescent="0.3">
      <c r="A32" s="135" t="s">
        <v>19</v>
      </c>
      <c r="B32" s="136"/>
      <c r="C32" s="136"/>
      <c r="D32" s="136"/>
      <c r="E32" s="136"/>
      <c r="F32" s="137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63"/>
      <c r="R32" s="68"/>
    </row>
    <row r="33" spans="1:21" ht="20.149999999999999" customHeight="1" thickBot="1" x14ac:dyDescent="0.3">
      <c r="A33" s="5" t="s">
        <v>6</v>
      </c>
      <c r="B33" s="161" t="s">
        <v>24</v>
      </c>
      <c r="C33" s="162"/>
      <c r="D33" s="116" t="s">
        <v>23</v>
      </c>
      <c r="E33" s="118"/>
      <c r="F33" s="118"/>
      <c r="G33" s="117"/>
      <c r="H33" s="116" t="s">
        <v>20</v>
      </c>
      <c r="I33" s="117"/>
      <c r="J33" s="118" t="s">
        <v>21</v>
      </c>
      <c r="K33" s="118"/>
      <c r="L33" s="119" t="s">
        <v>3</v>
      </c>
      <c r="M33" s="119"/>
      <c r="N33" s="112" t="s">
        <v>4</v>
      </c>
      <c r="O33" s="113"/>
      <c r="P33" s="60" t="s">
        <v>22</v>
      </c>
      <c r="Q33" s="63"/>
      <c r="R33" s="68"/>
    </row>
    <row r="34" spans="1:21" ht="20.149999999999999" customHeight="1" thickBot="1" x14ac:dyDescent="0.3">
      <c r="A34" s="61" t="s">
        <v>25</v>
      </c>
      <c r="B34" s="159"/>
      <c r="C34" s="160"/>
      <c r="D34" s="151"/>
      <c r="E34" s="165"/>
      <c r="F34" s="165"/>
      <c r="G34" s="152"/>
      <c r="H34" s="151"/>
      <c r="I34" s="152"/>
      <c r="J34" s="153"/>
      <c r="K34" s="154"/>
      <c r="L34" s="110"/>
      <c r="M34" s="111"/>
      <c r="N34" s="114"/>
      <c r="O34" s="115"/>
      <c r="P34" s="59">
        <f t="shared" ref="P34:P42" si="8">L34-N34</f>
        <v>0</v>
      </c>
      <c r="Q34" s="63"/>
      <c r="R34" s="68"/>
    </row>
    <row r="35" spans="1:21" ht="20.149999999999999" customHeight="1" thickBot="1" x14ac:dyDescent="0.3">
      <c r="A35" s="62" t="s">
        <v>25</v>
      </c>
      <c r="B35" s="158"/>
      <c r="C35" s="158"/>
      <c r="D35" s="120"/>
      <c r="E35" s="157"/>
      <c r="F35" s="157"/>
      <c r="G35" s="121"/>
      <c r="H35" s="120"/>
      <c r="I35" s="121"/>
      <c r="J35" s="108"/>
      <c r="K35" s="109"/>
      <c r="L35" s="110"/>
      <c r="M35" s="111"/>
      <c r="N35" s="114"/>
      <c r="O35" s="115"/>
      <c r="P35" s="59">
        <f t="shared" si="8"/>
        <v>0</v>
      </c>
      <c r="Q35" s="63"/>
      <c r="R35" s="68"/>
    </row>
    <row r="36" spans="1:21" ht="20.149999999999999" customHeight="1" thickBot="1" x14ac:dyDescent="0.3">
      <c r="A36" s="62" t="s">
        <v>25</v>
      </c>
      <c r="B36" s="163"/>
      <c r="C36" s="164"/>
      <c r="D36" s="120"/>
      <c r="E36" s="157"/>
      <c r="F36" s="157"/>
      <c r="G36" s="121"/>
      <c r="H36" s="120"/>
      <c r="I36" s="121"/>
      <c r="J36" s="120"/>
      <c r="K36" s="150"/>
      <c r="L36" s="155"/>
      <c r="M36" s="156"/>
      <c r="N36" s="166"/>
      <c r="O36" s="167"/>
      <c r="P36" s="59">
        <f t="shared" si="8"/>
        <v>0</v>
      </c>
      <c r="Q36" s="63"/>
      <c r="R36" s="68"/>
    </row>
    <row r="37" spans="1:21" ht="20.149999999999999" customHeight="1" thickBot="1" x14ac:dyDescent="0.3">
      <c r="A37" s="61" t="s">
        <v>25</v>
      </c>
      <c r="B37" s="205"/>
      <c r="C37" s="206"/>
      <c r="D37" s="163"/>
      <c r="E37" s="207"/>
      <c r="F37" s="207"/>
      <c r="G37" s="164"/>
      <c r="H37" s="163"/>
      <c r="I37" s="164"/>
      <c r="J37" s="163"/>
      <c r="K37" s="164"/>
      <c r="L37" s="155"/>
      <c r="M37" s="156"/>
      <c r="N37" s="166"/>
      <c r="O37" s="167"/>
      <c r="P37" s="59">
        <f t="shared" si="8"/>
        <v>0</v>
      </c>
      <c r="Q37" s="54"/>
      <c r="R37" s="68"/>
    </row>
    <row r="38" spans="1:21" ht="20.149999999999999" customHeight="1" thickBot="1" x14ac:dyDescent="0.3">
      <c r="A38" s="62" t="s">
        <v>25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8"/>
        <v>0</v>
      </c>
      <c r="Q38" s="68"/>
    </row>
    <row r="39" spans="1:21" ht="20.149999999999999" customHeight="1" thickBot="1" x14ac:dyDescent="0.3">
      <c r="A39" s="62" t="s">
        <v>25</v>
      </c>
      <c r="B39" s="163"/>
      <c r="C39" s="164"/>
      <c r="D39" s="120"/>
      <c r="E39" s="157"/>
      <c r="F39" s="157"/>
      <c r="G39" s="121"/>
      <c r="H39" s="120"/>
      <c r="I39" s="121"/>
      <c r="J39" s="120"/>
      <c r="K39" s="121"/>
      <c r="L39" s="155"/>
      <c r="M39" s="156"/>
      <c r="N39" s="166"/>
      <c r="O39" s="167"/>
      <c r="P39" s="59">
        <f t="shared" si="8"/>
        <v>0</v>
      </c>
      <c r="R39" s="1" t="b">
        <f>T39=U39</f>
        <v>1</v>
      </c>
      <c r="T39" s="1" t="b">
        <f>C22&lt;0</f>
        <v>0</v>
      </c>
      <c r="U39" s="1" t="b">
        <f>D22&lt;0</f>
        <v>0</v>
      </c>
    </row>
    <row r="40" spans="1:21" ht="18.75" customHeight="1" thickBot="1" x14ac:dyDescent="0.3">
      <c r="A40" s="61" t="s">
        <v>25</v>
      </c>
      <c r="B40" s="205"/>
      <c r="C40" s="206"/>
      <c r="D40" s="163"/>
      <c r="E40" s="207"/>
      <c r="F40" s="207"/>
      <c r="G40" s="164"/>
      <c r="H40" s="163"/>
      <c r="I40" s="164"/>
      <c r="J40" s="163"/>
      <c r="K40" s="164"/>
      <c r="L40" s="155"/>
      <c r="M40" s="156"/>
      <c r="N40" s="166"/>
      <c r="O40" s="167"/>
      <c r="P40" s="59">
        <f t="shared" si="8"/>
        <v>0</v>
      </c>
    </row>
    <row r="41" spans="1:21" ht="18.75" customHeight="1" thickBot="1" x14ac:dyDescent="0.3">
      <c r="A41" s="62" t="s">
        <v>25</v>
      </c>
      <c r="B41" s="163"/>
      <c r="C41" s="164"/>
      <c r="D41" s="120"/>
      <c r="E41" s="157"/>
      <c r="F41" s="157"/>
      <c r="G41" s="121"/>
      <c r="H41" s="120"/>
      <c r="I41" s="121"/>
      <c r="J41" s="120"/>
      <c r="K41" s="121"/>
      <c r="L41" s="155"/>
      <c r="M41" s="156"/>
      <c r="N41" s="166"/>
      <c r="O41" s="167"/>
      <c r="P41" s="59">
        <f t="shared" si="8"/>
        <v>0</v>
      </c>
      <c r="R41" s="1" t="e">
        <f>T41=U41</f>
        <v>#DIV/0!</v>
      </c>
      <c r="T41" s="1" t="e">
        <f>H23&lt;0</f>
        <v>#DIV/0!</v>
      </c>
      <c r="U41" s="1" t="b">
        <f>D22&lt;0</f>
        <v>0</v>
      </c>
    </row>
    <row r="42" spans="1:21" ht="18.75" customHeight="1" x14ac:dyDescent="0.25">
      <c r="A42" s="62" t="s">
        <v>25</v>
      </c>
      <c r="B42" s="163"/>
      <c r="C42" s="164"/>
      <c r="D42" s="120"/>
      <c r="E42" s="157"/>
      <c r="F42" s="157"/>
      <c r="G42" s="121"/>
      <c r="H42" s="120"/>
      <c r="I42" s="121"/>
      <c r="J42" s="120"/>
      <c r="K42" s="121"/>
      <c r="L42" s="155"/>
      <c r="M42" s="156"/>
      <c r="N42" s="166"/>
      <c r="O42" s="167"/>
      <c r="P42" s="59">
        <f t="shared" si="8"/>
        <v>0</v>
      </c>
    </row>
    <row r="43" spans="1:21" ht="18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R43" s="1" t="e">
        <f>AND(H23&gt;=-0.02, H23&lt;=0.02)</f>
        <v>#DIV/0!</v>
      </c>
    </row>
    <row r="44" spans="1:21" ht="1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1" ht="13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7"/>
    </row>
    <row r="47" spans="1:21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1" ht="20.149999999999999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49999999999999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69"/>
    </row>
    <row r="50" spans="1:17" ht="20.149999999999999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ht="20.149999999999999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7" ht="20.149999999999999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56"/>
    </row>
    <row r="54" spans="1:17" ht="19.149999999999999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8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149999999999999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9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ht="18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phoneticPr fontId="19" type="noConversion"/>
  <conditionalFormatting sqref="P18">
    <cfRule type="expression" priority="11">
      <formula>$R$39:$R$43=TRUE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dcmitype/"/>
    <ds:schemaRef ds:uri="http://schemas.microsoft.com/office/2006/documentManagement/types"/>
    <ds:schemaRef ds:uri="616d5787-8033-417d-8d26-bf00747a0ed7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e5f4dc7-86db-493c-83c7-3c766597639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5BEDC1-C7B7-4DFA-A4EE-57E514726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2025-12-08T22:27:41Z</cp:lastPrinted>
  <dcterms:created xsi:type="dcterms:W3CDTF">2015-11-16T19:09:52Z</dcterms:created>
  <dcterms:modified xsi:type="dcterms:W3CDTF">2025-12-08T22:27:48Z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