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426 SELDEN, NY/2 PROJECT DOCUMENTS/"/>
    </mc:Choice>
  </mc:AlternateContent>
  <xr:revisionPtr revIDLastSave="39" documentId="13_ncr:1_{1FC2F945-57B0-437C-842E-A47378DB8D59}" xr6:coauthVersionLast="45" xr6:coauthVersionMax="47" xr10:uidLastSave="{C13B431F-7923-4F8B-9D80-8184D4613BC3}"/>
  <bookViews>
    <workbookView xWindow="37995" yWindow="303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<sst xmlns="http://schemas.openxmlformats.org/spreadsheetml/2006/main" count="85" uniqueCount="53">
  <si>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</si>
  <si>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</si>
  <si>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</si>
  <si>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</si>
  <si>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</si>
  <si>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</si>
  <si>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</si>
  <si>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</si>
  <si>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</si>
  <si>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</si>
  <si>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</si>
  <si>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</si>
  <si>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</si>
  <si>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</si>
  <si>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</si>
  <si>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</si>
  <si>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</si>
  <si>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</si>
  <si>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</si>
  <si>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</si>
  <si>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</si>
  <si>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</si>
  <si>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</si>
  <si>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</si>
  <si>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</si>
  <si>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</si>
  <si>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</si>
  <si>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</si>
  <si>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</si>
  <si>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</si>
  <si>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</si>
  <si>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</si>
  <si>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</si>
  <si>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</si>
  <si>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</si>
  <si>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</si>
  <si>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</si>
  <si>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</si>
  <si>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</si>
  <si>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</si>
  <si>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</si>
  <si>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</si>
  <si>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</si>
  <si>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</si>
  <si>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</si>
  <si>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EF-4</t>
  </si>
  <si>
    <t>KITCHEN</t>
  </si>
  <si>
    <t>DRIVETHRU</t>
  </si>
  <si>
    <t>DINING</t>
  </si>
  <si>
    <t>OFFICES</t>
  </si>
  <si>
    <t>KICTHEN</t>
  </si>
  <si>
    <t>RESTROOMS</t>
  </si>
  <si>
    <t>EMPLOYEE 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</si>
</sst>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4" zoomScale="80" zoomScaleNormal="85" zoomScaleSheetLayoutView="80" workbookViewId="0">
      <selection activeCell="Q8" sqref="Q8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2" t="s">
        <v>1</v>
      </c>
      <c r="F4" s="131"/>
      <c r="G4" s="165" t="s">
        <v>2</v>
      </c>
      <c r="H4" s="166"/>
      <c r="I4" s="157" t="s">
        <v>27</v>
      </c>
      <c r="J4" s="158"/>
      <c r="K4" s="163" t="s">
        <v>3</v>
      </c>
      <c r="L4" s="164"/>
      <c r="M4" s="161" t="s">
        <v>4</v>
      </c>
      <c r="N4" s="162"/>
      <c r="O4" s="161" t="s">
        <v>38</v>
      </c>
      <c r="P4" s="16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46</v>
      </c>
      <c r="C6" s="25">
        <v>8125</v>
      </c>
      <c r="D6" s="26"/>
      <c r="E6" s="25">
        <f t="shared" ref="E6:F7" si="0">C6-G6</f>
        <v>6375</v>
      </c>
      <c r="F6" s="26">
        <f t="shared" si="0"/>
        <v>0</v>
      </c>
      <c r="G6" s="27">
        <v>1750</v>
      </c>
      <c r="H6" s="28"/>
      <c r="I6" s="29">
        <f>G6/C6</f>
        <v>0.2153846153846154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47</v>
      </c>
      <c r="C7" s="37">
        <v>4375</v>
      </c>
      <c r="D7" s="38"/>
      <c r="E7" s="37">
        <f t="shared" si="0"/>
        <v>3300</v>
      </c>
      <c r="F7" s="38">
        <f t="shared" si="0"/>
        <v>0</v>
      </c>
      <c r="G7" s="39">
        <v>1075</v>
      </c>
      <c r="H7" s="40"/>
      <c r="I7" s="41">
        <f t="shared" ref="I7:J7" si="1">G7/C7</f>
        <v>0.24571428571428572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48</v>
      </c>
      <c r="C8" s="37">
        <v>5250</v>
      </c>
      <c r="D8" s="38"/>
      <c r="E8" s="37">
        <f t="shared" ref="E8:E9" si="2">C8-G8</f>
        <v>3975</v>
      </c>
      <c r="F8" s="38">
        <f t="shared" ref="F8:F9" si="3">D8-H8</f>
        <v>0</v>
      </c>
      <c r="G8" s="39">
        <v>1275</v>
      </c>
      <c r="H8" s="40"/>
      <c r="I8" s="41">
        <f t="shared" ref="I8:I9" si="4">G8/C8</f>
        <v>0.24285714285714285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44</v>
      </c>
      <c r="B9" s="79" t="s">
        <v>49</v>
      </c>
      <c r="C9" s="37">
        <v>1750</v>
      </c>
      <c r="D9" s="38"/>
      <c r="E9" s="37">
        <f t="shared" si="2"/>
        <v>1325</v>
      </c>
      <c r="F9" s="38">
        <f t="shared" si="3"/>
        <v>0</v>
      </c>
      <c r="G9" s="39">
        <v>425</v>
      </c>
      <c r="H9" s="40"/>
      <c r="I9" s="41">
        <f t="shared" si="4"/>
        <v>0.24285714285714285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1913</v>
      </c>
      <c r="N10" s="53"/>
      <c r="O10" s="47"/>
      <c r="P10" s="48"/>
      <c r="Q10" s="65"/>
      <c r="R10" s="75"/>
    </row>
    <row r="11" spans="1:21" ht="20.100000000000001" customHeight="1" x14ac:dyDescent="0.25">
      <c r="A11" s="81" t="s">
        <v>11</v>
      </c>
      <c r="B11" s="79" t="s">
        <v>50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1402</v>
      </c>
      <c r="N11" s="53"/>
      <c r="O11" s="47"/>
      <c r="P11" s="48"/>
      <c r="Q11" s="65"/>
      <c r="R11" s="75"/>
    </row>
    <row r="12" spans="1:21" ht="20.100000000000001" customHeight="1" thickBot="1" x14ac:dyDescent="0.3">
      <c r="A12" s="81" t="s">
        <v>26</v>
      </c>
      <c r="B12" s="79" t="s">
        <v>51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7"/>
      <c r="N12" s="48"/>
      <c r="O12" s="119">
        <v>300</v>
      </c>
      <c r="P12" s="120"/>
      <c r="Q12" s="65"/>
      <c r="R12" s="75"/>
    </row>
    <row r="13" spans="1:21" ht="20.100000000000001" customHeight="1" thickBot="1" x14ac:dyDescent="0.3">
      <c r="A13" s="110" t="s">
        <v>45</v>
      </c>
      <c r="B13" s="111" t="s">
        <v>52</v>
      </c>
      <c r="C13" s="112"/>
      <c r="D13" s="113"/>
      <c r="E13" s="112"/>
      <c r="F13" s="113"/>
      <c r="G13" s="114"/>
      <c r="H13" s="115"/>
      <c r="I13" s="116"/>
      <c r="J13" s="115"/>
      <c r="K13" s="114"/>
      <c r="L13" s="115"/>
      <c r="M13" s="117"/>
      <c r="N13" s="118"/>
      <c r="O13" s="119">
        <v>75</v>
      </c>
      <c r="P13" s="120"/>
      <c r="Q13" s="65"/>
      <c r="R13" s="75"/>
    </row>
    <row r="14" spans="1:21" ht="20.100000000000001" customHeight="1" thickBot="1" x14ac:dyDescent="0.3">
      <c r="A14" s="123" t="s">
        <v>28</v>
      </c>
      <c r="B14" s="124"/>
      <c r="C14" s="82">
        <f t="shared" ref="C14:H14" si="6">SUM(C6:C13)</f>
        <v>19500</v>
      </c>
      <c r="D14" s="83">
        <f t="shared" si="6"/>
        <v>0</v>
      </c>
      <c r="E14" s="82">
        <f t="shared" si="6"/>
        <v>14975</v>
      </c>
      <c r="F14" s="83">
        <f t="shared" si="6"/>
        <v>0</v>
      </c>
      <c r="G14" s="84">
        <f t="shared" si="6"/>
        <v>4525</v>
      </c>
      <c r="H14" s="85">
        <f t="shared" si="6"/>
        <v>0</v>
      </c>
      <c r="I14" s="86"/>
      <c r="J14" s="87"/>
      <c r="K14" s="84">
        <f t="shared" ref="K14:P14" si="7">SUM(K6:K13)</f>
        <v>0</v>
      </c>
      <c r="L14" s="85">
        <f t="shared" si="7"/>
        <v>0</v>
      </c>
      <c r="M14" s="109">
        <f t="shared" si="7"/>
        <v>3315</v>
      </c>
      <c r="N14" s="88">
        <f t="shared" si="7"/>
        <v>0</v>
      </c>
      <c r="O14" s="89">
        <f t="shared" si="7"/>
        <v>375</v>
      </c>
      <c r="P14" s="90">
        <f t="shared" si="7"/>
        <v>0</v>
      </c>
      <c r="Q14" s="67"/>
      <c r="R14" s="71"/>
    </row>
    <row r="15" spans="1:21" ht="20.100000000000001" customHeight="1" thickBot="1" x14ac:dyDescent="0.3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3">
      <c r="A16" s="104" t="s">
        <v>29</v>
      </c>
      <c r="B16" s="91"/>
      <c r="C16" s="91"/>
      <c r="D16" s="91"/>
      <c r="F16" s="220" t="s">
        <v>12</v>
      </c>
      <c r="G16" s="221"/>
      <c r="H16" s="194" t="s">
        <v>32</v>
      </c>
      <c r="I16" s="195"/>
      <c r="J16" s="196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2" t="s">
        <v>28</v>
      </c>
      <c r="B17" s="213"/>
      <c r="C17" s="94" t="s">
        <v>7</v>
      </c>
      <c r="D17" s="95" t="s">
        <v>8</v>
      </c>
      <c r="F17" s="222"/>
      <c r="G17" s="223"/>
      <c r="H17" s="197"/>
      <c r="I17" s="198"/>
      <c r="J17" s="199"/>
      <c r="L17" s="191" t="s">
        <v>37</v>
      </c>
      <c r="M17" s="191"/>
      <c r="N17" s="191"/>
      <c r="O17" s="191"/>
      <c r="P17" s="106">
        <f>IF(R16=TRUE, 1, 0)</f>
        <v>1</v>
      </c>
    </row>
    <row r="18" spans="1:21" ht="18.75" customHeight="1" x14ac:dyDescent="0.25">
      <c r="A18" s="214" t="s">
        <v>31</v>
      </c>
      <c r="B18" s="215"/>
      <c r="C18" s="96">
        <f>G14+K14</f>
        <v>4525</v>
      </c>
      <c r="D18" s="97">
        <f>H14+L14</f>
        <v>0</v>
      </c>
      <c r="F18" s="137" t="s">
        <v>13</v>
      </c>
      <c r="G18" s="138"/>
      <c r="H18" s="203"/>
      <c r="I18" s="204"/>
      <c r="J18" s="205"/>
      <c r="L18" s="192"/>
      <c r="M18" s="192"/>
      <c r="N18" s="192"/>
      <c r="O18" s="192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216" t="s">
        <v>30</v>
      </c>
      <c r="B19" s="217"/>
      <c r="C19" s="100">
        <f>M14+O14</f>
        <v>3690</v>
      </c>
      <c r="D19" s="101">
        <f>N14+P14</f>
        <v>0</v>
      </c>
      <c r="F19" s="139" t="s">
        <v>14</v>
      </c>
      <c r="G19" s="140"/>
      <c r="H19" s="206"/>
      <c r="I19" s="207"/>
      <c r="J19" s="208"/>
      <c r="L19" s="193" t="s">
        <v>35</v>
      </c>
      <c r="M19" s="193"/>
      <c r="N19" s="193"/>
      <c r="O19" s="193"/>
      <c r="P19" s="107" t="e">
        <f>IF(R18=TRUE, 1, 0)</f>
        <v>#DIV/0!</v>
      </c>
    </row>
    <row r="20" spans="1:21" ht="18.75" customHeight="1" thickBot="1" x14ac:dyDescent="0.35">
      <c r="A20" s="218" t="s">
        <v>18</v>
      </c>
      <c r="B20" s="219"/>
      <c r="C20" s="98">
        <f>C18-C19</f>
        <v>835</v>
      </c>
      <c r="D20" s="99">
        <f>D18-D19</f>
        <v>0</v>
      </c>
      <c r="F20" s="155" t="s">
        <v>15</v>
      </c>
      <c r="G20" s="156"/>
      <c r="H20" s="209"/>
      <c r="I20" s="210"/>
      <c r="J20" s="211"/>
      <c r="L20" s="192"/>
      <c r="M20" s="192"/>
      <c r="N20" s="192"/>
      <c r="O20" s="192"/>
      <c r="P20" s="108"/>
      <c r="R20" s="1" t="e">
        <f>AND(H21&gt;=-0.02, H21&lt;=0.02)</f>
        <v>#DIV/0!</v>
      </c>
    </row>
    <row r="21" spans="1:21" ht="16.5" customHeight="1" thickBot="1" x14ac:dyDescent="0.3">
      <c r="F21" s="153" t="s">
        <v>16</v>
      </c>
      <c r="G21" s="154"/>
      <c r="H21" s="200" t="e">
        <f>AVERAGE(H18:J20)</f>
        <v>#DIV/0!</v>
      </c>
      <c r="I21" s="201"/>
      <c r="J21" s="202"/>
      <c r="L21" s="189" t="s">
        <v>36</v>
      </c>
      <c r="M21" s="189"/>
      <c r="N21" s="189"/>
      <c r="O21" s="189"/>
      <c r="P21" s="102" t="e">
        <f>IF(R20=TRUE, 1, 0)</f>
        <v>#DIV/0!</v>
      </c>
    </row>
    <row r="22" spans="1:21" ht="13.6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89"/>
      <c r="M22" s="189"/>
      <c r="N22" s="189"/>
      <c r="O22" s="189"/>
      <c r="P22" s="105"/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3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5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  <c r="Q25" s="72"/>
    </row>
    <row r="26" spans="1:21" ht="20.100000000000001" customHeight="1" x14ac:dyDescent="0.2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  <c r="Q26" s="72"/>
    </row>
    <row r="27" spans="1:21" ht="20.100000000000001" customHeight="1" thickBot="1" x14ac:dyDescent="0.3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76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150" t="s">
        <v>19</v>
      </c>
      <c r="B30" s="151"/>
      <c r="C30" s="151"/>
      <c r="D30" s="151"/>
      <c r="E30" s="151"/>
      <c r="F30" s="152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2" customHeight="1" thickBot="1" x14ac:dyDescent="0.3">
      <c r="A31" s="7" t="s">
        <v>6</v>
      </c>
      <c r="B31" s="177" t="s">
        <v>24</v>
      </c>
      <c r="C31" s="178"/>
      <c r="D31" s="181" t="s">
        <v>23</v>
      </c>
      <c r="E31" s="133"/>
      <c r="F31" s="133"/>
      <c r="G31" s="182"/>
      <c r="H31" s="131" t="s">
        <v>20</v>
      </c>
      <c r="I31" s="132"/>
      <c r="J31" s="133" t="s">
        <v>21</v>
      </c>
      <c r="K31" s="133"/>
      <c r="L31" s="134" t="s">
        <v>3</v>
      </c>
      <c r="M31" s="134"/>
      <c r="N31" s="129" t="s">
        <v>4</v>
      </c>
      <c r="O31" s="130"/>
      <c r="P31" s="61" t="s">
        <v>22</v>
      </c>
    </row>
    <row r="32" spans="1:21" ht="18.75" customHeight="1" thickBot="1" x14ac:dyDescent="0.3">
      <c r="A32" s="62" t="s">
        <v>25</v>
      </c>
      <c r="B32" s="175" t="s">
        <v>39</v>
      </c>
      <c r="C32" s="176"/>
      <c r="D32" s="183"/>
      <c r="E32" s="184"/>
      <c r="F32" s="184"/>
      <c r="G32" s="185"/>
      <c r="H32" s="168" t="s">
        <v>40</v>
      </c>
      <c r="I32" s="169"/>
      <c r="J32" s="170" t="s">
        <v>40</v>
      </c>
      <c r="K32" s="171"/>
      <c r="L32" s="127">
        <v>0</v>
      </c>
      <c r="M32" s="128"/>
      <c r="N32" s="121">
        <v>1080</v>
      </c>
      <c r="O32" s="122"/>
      <c r="P32" s="60">
        <f t="shared" ref="P32:P34" si="8">L32-N32</f>
        <v>-1080</v>
      </c>
    </row>
    <row r="33" spans="1:17" ht="18.75" customHeight="1" thickBot="1" x14ac:dyDescent="0.3">
      <c r="A33" s="63" t="s">
        <v>25</v>
      </c>
      <c r="B33" s="174" t="s">
        <v>39</v>
      </c>
      <c r="C33" s="174"/>
      <c r="D33" s="135"/>
      <c r="E33" s="186"/>
      <c r="F33" s="186"/>
      <c r="G33" s="136"/>
      <c r="H33" s="135" t="s">
        <v>40</v>
      </c>
      <c r="I33" s="136"/>
      <c r="J33" s="125" t="s">
        <v>40</v>
      </c>
      <c r="K33" s="126"/>
      <c r="L33" s="127">
        <v>0</v>
      </c>
      <c r="M33" s="128"/>
      <c r="N33" s="121">
        <v>832</v>
      </c>
      <c r="O33" s="122"/>
      <c r="P33" s="60">
        <f t="shared" ref="P33" si="9">L33-N33</f>
        <v>-832</v>
      </c>
      <c r="Q33" s="76"/>
    </row>
    <row r="34" spans="1:17" ht="18.75" customHeight="1" thickBot="1" x14ac:dyDescent="0.3">
      <c r="A34" s="63" t="s">
        <v>25</v>
      </c>
      <c r="B34" s="174" t="s">
        <v>39</v>
      </c>
      <c r="C34" s="174"/>
      <c r="D34" s="135"/>
      <c r="E34" s="186"/>
      <c r="F34" s="186"/>
      <c r="G34" s="136"/>
      <c r="H34" s="135" t="s">
        <v>40</v>
      </c>
      <c r="I34" s="136"/>
      <c r="J34" s="125" t="s">
        <v>40</v>
      </c>
      <c r="K34" s="126"/>
      <c r="L34" s="127">
        <v>0</v>
      </c>
      <c r="M34" s="128"/>
      <c r="N34" s="121">
        <v>701</v>
      </c>
      <c r="O34" s="122"/>
      <c r="P34" s="60">
        <f t="shared" si="8"/>
        <v>-701</v>
      </c>
      <c r="Q34" s="76"/>
    </row>
    <row r="35" spans="1:17" ht="19.2" customHeight="1" x14ac:dyDescent="0.25">
      <c r="A35" s="63" t="s">
        <v>25</v>
      </c>
      <c r="B35" s="179" t="s">
        <v>39</v>
      </c>
      <c r="C35" s="180"/>
      <c r="D35" s="135"/>
      <c r="E35" s="186"/>
      <c r="F35" s="186"/>
      <c r="G35" s="136"/>
      <c r="H35" s="135" t="s">
        <v>40</v>
      </c>
      <c r="I35" s="136"/>
      <c r="J35" s="135" t="s">
        <v>40</v>
      </c>
      <c r="K35" s="167"/>
      <c r="L35" s="172">
        <v>0</v>
      </c>
      <c r="M35" s="173"/>
      <c r="N35" s="187">
        <v>390</v>
      </c>
      <c r="O35" s="188"/>
      <c r="P35" s="60">
        <f>L35-N35</f>
        <v>-390</v>
      </c>
      <c r="Q35" s="76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2025-02-13T14:24:28Z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