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13_ncr:1000001_{7B64E286-A898-1041-819F-9430468EEF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/>
  <c r="H14" i="7"/>
  <c r="W12" i="7"/>
  <c r="W13" i="7"/>
  <c r="W14" i="7"/>
  <c r="W11" i="7"/>
  <c r="V12" i="7"/>
  <c r="V13" i="7"/>
  <c r="V14" i="7"/>
  <c r="V11" i="7"/>
  <c r="M21" i="7"/>
  <c r="R20" i="7"/>
  <c r="R19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0" i="7"/>
  <c r="Q21" i="7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<sst xmlns="http://schemas.openxmlformats.org/spreadsheetml/2006/main" count="107" uniqueCount="90">
  <si>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</si>
  <si>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</si>
  <si>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</si>
  <si>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</si>
  <si>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</si>
  <si>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</si>
  <si>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</si>
  <si>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</si>
  <si>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</si>
  <si>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</si>
  <si>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</si>
  <si>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</si>
  <si>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</si>
  <si>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</si>
  <si>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</si>
  <si>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</si>
  <si>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</si>
  <si>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</si>
  <si>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</si>
  <si>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</si>
  <si>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</si>
  <si>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</si>
  <si>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</si>
  <si>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</si>
  <si>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</si>
  <si>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</si>
  <si>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</si>
  <si>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</si>
  <si>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</si>
  <si>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</si>
  <si>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</si>
  <si>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</si>
  <si>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</si>
  <si>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</si>
  <si>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</si>
  <si>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</si>
  <si>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</si>
  <si>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</si>
  <si>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</si>
  <si>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</si>
  <si>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</si>
  <si>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</si>
  <si>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</si>
  <si>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</si>
  <si>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</si>
  <si>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</si>
  <si>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</si>
  <si>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</si>
  <si>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</si>
  <si>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</si>
  <si>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</si>
  <si>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</si>
  <si>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</si>
  <si>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</si>
  <si>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</si>
  <si>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</si>
  <si>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</si>
  <si>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</si>
  <si>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</si>
  <si>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</si>
  <si>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</si>
  <si>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</si>
  <si>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</si>
  <si>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</si>
  <si>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</si>
  <si>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</si>
  <si>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</si>
  <si>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</si>
  <si>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</si>
  <si>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</si>
  <si>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</si>
  <si>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</si>
  <si>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</si>
  <si>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</si>
  <si>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</si>
  <si>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</si>
  <si>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</si>
  <si>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</si>
  <si>
    <t>MOHAMMED OUARD</t>
  </si>
  <si>
    <t>CANTON,OH</t>
  </si>
  <si>
    <t>A1-D.250-15D</t>
  </si>
  <si>
    <t>CASRE18DD</t>
  </si>
  <si>
    <t>ZJ090N12R2B5EAA2A2</t>
  </si>
  <si>
    <t>N2E0812506</t>
  </si>
  <si>
    <t>N2E0812271</t>
  </si>
  <si>
    <t>Unable to set fan vfd to a higher  frequency MODBUS FAULT .CORRECT FAN ROTATION.FILTERS LOOK CLEAN .LOW FPM ON RIGHT SIDE.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</si>
</sst>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7" zoomScale="90" zoomScaleNormal="90" zoomScaleSheetLayoutView="80" workbookViewId="0">
      <selection activeCell="B26" sqref="B26:L26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6" t="s">
        <v>0</v>
      </c>
      <c r="B2" s="134">
        <v>3663</v>
      </c>
      <c r="C2" s="134"/>
      <c r="AC2" s="1" t="s">
        <v>1</v>
      </c>
      <c r="AG2" s="1" t="s">
        <v>2</v>
      </c>
    </row>
    <row r="3" spans="1:33" ht="25.9" customHeight="1" x14ac:dyDescent="0.2">
      <c r="A3" s="106" t="s">
        <v>3</v>
      </c>
      <c r="B3" s="133" t="s">
        <v>79</v>
      </c>
      <c r="C3" s="133"/>
      <c r="AC3" s="1" t="s">
        <v>4</v>
      </c>
      <c r="AG3" s="105" t="s">
        <v>5</v>
      </c>
    </row>
    <row r="4" spans="1:33" ht="25.9" customHeight="1" x14ac:dyDescent="0.2">
      <c r="A4" s="106" t="s">
        <v>6</v>
      </c>
      <c r="B4" s="117" t="s">
        <v>8</v>
      </c>
      <c r="C4" s="117"/>
      <c r="AC4" s="1" t="s">
        <v>7</v>
      </c>
      <c r="AG4" s="105" t="s">
        <v>8</v>
      </c>
    </row>
    <row r="5" spans="1:33" ht="21.6" customHeight="1" x14ac:dyDescent="0.2">
      <c r="A5" s="107" t="s">
        <v>9</v>
      </c>
      <c r="B5" s="132">
        <v>45070</v>
      </c>
      <c r="C5" s="132"/>
      <c r="AG5" s="105" t="s">
        <v>10</v>
      </c>
    </row>
    <row r="6" spans="1:33" ht="21.75" customHeight="1" x14ac:dyDescent="0.2">
      <c r="A6" s="107" t="s">
        <v>11</v>
      </c>
      <c r="B6" s="133" t="s">
        <v>78</v>
      </c>
      <c r="C6" s="133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40"/>
      <c r="S6" s="140"/>
      <c r="AG6" s="105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13</v>
      </c>
    </row>
    <row r="8" spans="1:33" ht="9.75" customHeight="1" thickBot="1" x14ac:dyDescent="0.25">
      <c r="D8" s="12"/>
      <c r="AG8" s="105" t="s">
        <v>14</v>
      </c>
    </row>
    <row r="9" spans="1:33" ht="20.100000000000001" customHeight="1" thickBot="1" x14ac:dyDescent="0.2">
      <c r="A9" s="141" t="s">
        <v>15</v>
      </c>
      <c r="B9" s="142"/>
      <c r="C9" s="143"/>
      <c r="D9" s="120" t="s">
        <v>16</v>
      </c>
      <c r="E9" s="118" t="s">
        <v>17</v>
      </c>
      <c r="F9" s="144" t="s">
        <v>18</v>
      </c>
      <c r="G9" s="145"/>
      <c r="H9" s="146" t="s">
        <v>19</v>
      </c>
      <c r="I9" s="146"/>
      <c r="J9" s="150" t="s">
        <v>20</v>
      </c>
      <c r="K9" s="122" t="s">
        <v>21</v>
      </c>
      <c r="L9" s="123"/>
      <c r="M9" s="122" t="s">
        <v>22</v>
      </c>
      <c r="N9" s="123"/>
      <c r="O9" s="147" t="s">
        <v>23</v>
      </c>
      <c r="P9" s="148"/>
      <c r="Q9" s="148"/>
      <c r="R9" s="148"/>
      <c r="S9" s="148"/>
      <c r="T9" s="148"/>
      <c r="U9" s="148"/>
      <c r="V9" s="148"/>
      <c r="W9" s="148"/>
      <c r="X9" s="149"/>
    </row>
    <row r="10" spans="1:33" ht="28.15" customHeight="1" x14ac:dyDescent="0.15">
      <c r="A10" s="89" t="s">
        <v>24</v>
      </c>
      <c r="B10" s="90" t="s">
        <v>25</v>
      </c>
      <c r="C10" s="91" t="s">
        <v>26</v>
      </c>
      <c r="D10" s="121"/>
      <c r="E10" s="119"/>
      <c r="F10" s="26" t="s">
        <v>27</v>
      </c>
      <c r="G10" s="64" t="s">
        <v>18</v>
      </c>
      <c r="H10" s="65" t="s">
        <v>28</v>
      </c>
      <c r="I10" s="66" t="s">
        <v>19</v>
      </c>
      <c r="J10" s="151"/>
      <c r="K10" s="67" t="s">
        <v>18</v>
      </c>
      <c r="L10" s="68" t="s">
        <v>19</v>
      </c>
      <c r="M10" s="67" t="s">
        <v>18</v>
      </c>
      <c r="N10" s="96" t="s">
        <v>19</v>
      </c>
      <c r="O10" s="35" t="s">
        <v>29</v>
      </c>
      <c r="P10" s="84" t="s">
        <v>30</v>
      </c>
      <c r="Q10" s="85" t="s">
        <v>31</v>
      </c>
      <c r="R10" s="86" t="s">
        <v>32</v>
      </c>
      <c r="S10" s="86" t="s">
        <v>33</v>
      </c>
      <c r="T10" s="86" t="s">
        <v>34</v>
      </c>
      <c r="U10" s="86" t="s">
        <v>35</v>
      </c>
      <c r="V10" s="86" t="s">
        <v>36</v>
      </c>
      <c r="W10" s="87" t="s">
        <v>37</v>
      </c>
      <c r="X10" s="88" t="s">
        <v>38</v>
      </c>
      <c r="Y10" s="33"/>
    </row>
    <row r="11" spans="1:33" ht="20.100000000000001" customHeight="1" x14ac:dyDescent="0.15">
      <c r="A11" s="30" t="s">
        <v>39</v>
      </c>
      <c r="B11" s="29" t="s">
        <v>82</v>
      </c>
      <c r="C11" s="111" t="s">
        <v>83</v>
      </c>
      <c r="D11" s="72" t="s">
        <v>40</v>
      </c>
      <c r="E11" s="69" t="s">
        <v>41</v>
      </c>
      <c r="F11" s="60">
        <v>500</v>
      </c>
      <c r="G11" s="61">
        <v>0</v>
      </c>
      <c r="H11" s="62">
        <v>0</v>
      </c>
      <c r="I11" s="63">
        <v>0</v>
      </c>
      <c r="J11" s="103"/>
      <c r="K11" s="54">
        <v>1738</v>
      </c>
      <c r="L11" s="55">
        <v>1738</v>
      </c>
      <c r="M11" s="54">
        <v>907</v>
      </c>
      <c r="N11" s="56">
        <v>907</v>
      </c>
      <c r="O11" s="36">
        <v>1.5</v>
      </c>
      <c r="P11" s="37">
        <v>215</v>
      </c>
      <c r="Q11" s="38">
        <v>215</v>
      </c>
      <c r="R11" s="39">
        <v>3</v>
      </c>
      <c r="S11" s="39">
        <v>2.8</v>
      </c>
      <c r="T11" s="39">
        <v>5.4</v>
      </c>
      <c r="U11" s="39">
        <v>5.4</v>
      </c>
      <c r="V11" s="34">
        <f>IFERROR((P11*T11*0.8*0.9*1.732)/746,0)</f>
        <v>1.9407686863270779</v>
      </c>
      <c r="W11" s="34">
        <f>IFERROR((Q11*U11*0.8*0.9*1.732)/746,0)</f>
        <v>1.9407686863270779</v>
      </c>
      <c r="X11" s="92">
        <f>IFERROR((W11-V11)/V11,0)</f>
        <v>0</v>
      </c>
    </row>
    <row r="12" spans="1:33" ht="20.100000000000001" customHeight="1" x14ac:dyDescent="0.15">
      <c r="A12" s="30" t="s">
        <v>39</v>
      </c>
      <c r="B12" s="29" t="s">
        <v>82</v>
      </c>
      <c r="C12" s="111" t="s">
        <v>84</v>
      </c>
      <c r="D12" s="73" t="s">
        <v>42</v>
      </c>
      <c r="E12" s="9" t="s">
        <v>43</v>
      </c>
      <c r="F12" s="26">
        <v>1000</v>
      </c>
      <c r="G12" s="52">
        <v>0</v>
      </c>
      <c r="H12" s="50">
        <v>1000</v>
      </c>
      <c r="I12" s="28">
        <v>983</v>
      </c>
      <c r="J12" s="104"/>
      <c r="K12" s="57">
        <v>1747</v>
      </c>
      <c r="L12" s="58">
        <v>1747</v>
      </c>
      <c r="M12" s="57">
        <v>1108</v>
      </c>
      <c r="N12" s="59">
        <v>1108</v>
      </c>
      <c r="O12" s="36">
        <v>3</v>
      </c>
      <c r="P12" s="48">
        <v>214</v>
      </c>
      <c r="Q12" s="38">
        <v>214</v>
      </c>
      <c r="R12" s="39">
        <v>3</v>
      </c>
      <c r="S12" s="39">
        <v>8.3000000000000007</v>
      </c>
      <c r="T12" s="39">
        <v>8.15</v>
      </c>
      <c r="U12" s="39">
        <v>8.1</v>
      </c>
      <c r="V12" s="34">
        <f t="shared" ref="V12:V14" si="0">IFERROR((P12*T12*0.8*0.9*1.732)/746,0)</f>
        <v>2.9154992815013405</v>
      </c>
      <c r="W12" s="34">
        <f t="shared" ref="W12:W14" si="1">IFERROR((Q12*U12*0.8*0.9*1.732)/746,0)</f>
        <v>2.897612782841823</v>
      </c>
      <c r="X12" s="92">
        <f t="shared" ref="X12:X14" si="2">IFERROR((W12-V12)/V12,0)</f>
        <v>-6.1349693251534082E-3</v>
      </c>
    </row>
    <row r="13" spans="1:33" ht="20.100000000000001" customHeight="1" x14ac:dyDescent="0.15">
      <c r="A13" s="30" t="s">
        <v>44</v>
      </c>
      <c r="B13" s="29" t="s">
        <v>80</v>
      </c>
      <c r="C13" s="111">
        <v>4249126</v>
      </c>
      <c r="D13" s="73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1775</v>
      </c>
      <c r="G13" s="52">
        <v>2268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1500</v>
      </c>
      <c r="I13" s="28">
        <v>1540</v>
      </c>
      <c r="J13" s="98" t="s">
        <v>7</v>
      </c>
      <c r="K13" s="57">
        <v>2117</v>
      </c>
      <c r="L13" s="58">
        <v>1479</v>
      </c>
      <c r="M13" s="57">
        <v>2117</v>
      </c>
      <c r="N13" s="59">
        <v>1479</v>
      </c>
      <c r="O13" s="36">
        <v>2</v>
      </c>
      <c r="P13" s="38">
        <v>128</v>
      </c>
      <c r="Q13" s="38">
        <v>85</v>
      </c>
      <c r="R13" s="39">
        <v>3</v>
      </c>
      <c r="S13" s="39">
        <v>5.48</v>
      </c>
      <c r="T13" s="39">
        <v>4.7</v>
      </c>
      <c r="U13" s="39">
        <v>3.6</v>
      </c>
      <c r="V13" s="34">
        <f t="shared" si="0"/>
        <v>1.0056558498659518</v>
      </c>
      <c r="W13" s="34">
        <f t="shared" si="1"/>
        <v>0.51152042895442362</v>
      </c>
      <c r="X13" s="92">
        <f t="shared" si="2"/>
        <v>-0.49135638297872342</v>
      </c>
    </row>
    <row r="14" spans="1:33" ht="20.100000000000001" customHeight="1" x14ac:dyDescent="0.15">
      <c r="A14" s="31" t="s">
        <v>44</v>
      </c>
      <c r="B14" s="32" t="s">
        <v>81</v>
      </c>
      <c r="C14" s="112">
        <v>4249126</v>
      </c>
      <c r="D14" s="73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2925</v>
      </c>
      <c r="G14" s="52">
        <v>1735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2200</v>
      </c>
      <c r="I14" s="28">
        <v>1735</v>
      </c>
      <c r="J14" s="98" t="s">
        <v>7</v>
      </c>
      <c r="K14" s="57">
        <v>1566</v>
      </c>
      <c r="L14" s="58">
        <v>1566</v>
      </c>
      <c r="M14" s="57">
        <v>1566</v>
      </c>
      <c r="N14" s="59">
        <v>1566</v>
      </c>
      <c r="O14" s="36">
        <v>2</v>
      </c>
      <c r="P14" s="48">
        <v>110</v>
      </c>
      <c r="Q14" s="38">
        <v>110</v>
      </c>
      <c r="R14" s="39">
        <v>3</v>
      </c>
      <c r="S14" s="39">
        <v>5.38</v>
      </c>
      <c r="T14" s="39">
        <v>4.3</v>
      </c>
      <c r="U14" s="39">
        <v>4.3</v>
      </c>
      <c r="V14" s="34">
        <f t="shared" si="0"/>
        <v>0.79068353887399478</v>
      </c>
      <c r="W14" s="34">
        <f t="shared" si="1"/>
        <v>0.79068353887399478</v>
      </c>
      <c r="X14" s="92">
        <f t="shared" si="2"/>
        <v>0</v>
      </c>
    </row>
    <row r="15" spans="1:33" ht="20.100000000000001" customHeight="1" thickBot="1" x14ac:dyDescent="0.2">
      <c r="A15" s="80"/>
      <c r="B15" s="81" t="s">
        <v>48</v>
      </c>
      <c r="C15" s="82" t="s">
        <v>4</v>
      </c>
      <c r="D15" s="74" t="s">
        <v>49</v>
      </c>
      <c r="E15" s="10" t="s">
        <v>50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61"/>
      <c r="E18" s="162"/>
      <c r="F18" s="22" t="s">
        <v>27</v>
      </c>
      <c r="G18" s="18" t="s">
        <v>18</v>
      </c>
      <c r="H18" s="22" t="s">
        <v>28</v>
      </c>
      <c r="I18" s="18" t="s">
        <v>19</v>
      </c>
      <c r="J18" s="99"/>
      <c r="K18" s="156" t="s">
        <v>52</v>
      </c>
      <c r="L18" s="157"/>
      <c r="M18" s="157"/>
      <c r="N18" s="158"/>
      <c r="O18" s="70"/>
      <c r="P18" s="75"/>
      <c r="Q18" s="79" t="s">
        <v>53</v>
      </c>
      <c r="R18" s="113" t="s">
        <v>54</v>
      </c>
      <c r="S18" s="114"/>
      <c r="T18" s="78"/>
    </row>
    <row r="19" spans="1:20" ht="20.100000000000001" customHeight="1" x14ac:dyDescent="0.15">
      <c r="D19" s="128" t="s">
        <v>55</v>
      </c>
      <c r="E19" s="129"/>
      <c r="F19" s="23">
        <f>SUM(F11:F13)</f>
        <v>3275</v>
      </c>
      <c r="G19" s="19">
        <f>G11+G12+G13</f>
        <v>2268</v>
      </c>
      <c r="H19" s="23">
        <f>SUM(H11:H13)</f>
        <v>2500</v>
      </c>
      <c r="I19" s="19">
        <f>I11+I12+I13</f>
        <v>2523</v>
      </c>
      <c r="J19" s="100"/>
      <c r="K19" s="124" t="s">
        <v>56</v>
      </c>
      <c r="L19" s="125"/>
      <c r="M19" s="126">
        <v>2.5000000000000001E-3</v>
      </c>
      <c r="N19" s="127"/>
      <c r="O19" s="71"/>
      <c r="P19" s="76" t="s">
        <v>18</v>
      </c>
      <c r="Q19" s="93">
        <f>SUM(V11:V15)</f>
        <v>6.6526073565683648</v>
      </c>
      <c r="R19" s="115">
        <f>SUM(G11:G13)</f>
        <v>2268</v>
      </c>
      <c r="S19" s="116"/>
      <c r="T19" s="3"/>
    </row>
    <row r="20" spans="1:20" ht="20.100000000000001" customHeight="1" thickBot="1" x14ac:dyDescent="0.2">
      <c r="D20" s="163" t="s">
        <v>57</v>
      </c>
      <c r="E20" s="164"/>
      <c r="F20" s="24">
        <f>F14+F15</f>
        <v>3075</v>
      </c>
      <c r="G20" s="20">
        <f>G15+G14</f>
        <v>1885</v>
      </c>
      <c r="H20" s="24">
        <f>H14+H15</f>
        <v>2350</v>
      </c>
      <c r="I20" s="20">
        <f>I15+I14</f>
        <v>1885</v>
      </c>
      <c r="J20" s="100"/>
      <c r="K20" s="152" t="s">
        <v>58</v>
      </c>
      <c r="L20" s="153"/>
      <c r="M20" s="165">
        <v>1.5100000000000001E-2</v>
      </c>
      <c r="N20" s="166"/>
      <c r="O20" s="71"/>
      <c r="P20" s="77" t="s">
        <v>19</v>
      </c>
      <c r="Q20" s="94">
        <f>SUM(W11:W15)</f>
        <v>6.1405854369973198</v>
      </c>
      <c r="R20" s="135">
        <f>SUM(I11:I14)</f>
        <v>4258</v>
      </c>
      <c r="S20" s="136"/>
      <c r="T20"/>
    </row>
    <row r="21" spans="1:20" ht="18" customHeight="1" thickBot="1" x14ac:dyDescent="0.3">
      <c r="D21" s="159" t="s">
        <v>59</v>
      </c>
      <c r="E21" s="160"/>
      <c r="F21" s="25">
        <f>F19-F20</f>
        <v>200</v>
      </c>
      <c r="G21" s="21">
        <f>G19-G20</f>
        <v>383</v>
      </c>
      <c r="H21" s="25">
        <f>H19-H20</f>
        <v>150</v>
      </c>
      <c r="I21" s="21">
        <f>I19-I20</f>
        <v>638</v>
      </c>
      <c r="J21" s="101"/>
      <c r="K21" s="154" t="s">
        <v>60</v>
      </c>
      <c r="L21" s="155"/>
      <c r="M21" s="130">
        <f>IFERROR(AVERAGE(M19:N20),0)</f>
        <v>8.8000000000000005E-3</v>
      </c>
      <c r="N21" s="131"/>
      <c r="O21" s="71"/>
      <c r="P21" s="83" t="s">
        <v>61</v>
      </c>
      <c r="Q21" s="95">
        <f>Q19-Q20</f>
        <v>0.51202191957104493</v>
      </c>
      <c r="R21" s="137">
        <f>R19-R20</f>
        <v>-1990</v>
      </c>
      <c r="S21" s="138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10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8" t="s">
        <v>63</v>
      </c>
      <c r="B24" s="168" t="s">
        <v>64</v>
      </c>
      <c r="C24" s="169"/>
      <c r="D24" s="169"/>
      <c r="E24" s="169"/>
      <c r="F24" s="169"/>
      <c r="G24" s="169"/>
      <c r="H24" s="169"/>
      <c r="I24" s="169"/>
      <c r="J24" s="169"/>
      <c r="K24" s="169"/>
      <c r="L24" s="170"/>
      <c r="M24" s="2"/>
      <c r="N24" s="2"/>
      <c r="O24" s="2"/>
      <c r="P24" s="2"/>
      <c r="Q24" s="2"/>
      <c r="R24" s="2"/>
    </row>
    <row r="25" spans="1:20" ht="13.5" x14ac:dyDescent="0.15">
      <c r="A25" s="109"/>
      <c r="B25" s="167" t="s">
        <v>65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</row>
    <row r="26" spans="1:20" ht="13.5" x14ac:dyDescent="0.15">
      <c r="A26" s="29"/>
      <c r="B26" s="167" t="s">
        <v>85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2"/>
      <c r="N26" s="2"/>
      <c r="O26" s="2"/>
      <c r="P26" s="2"/>
      <c r="Q26" s="2"/>
      <c r="R26" s="2"/>
    </row>
    <row r="27" spans="1:20" ht="13.5" x14ac:dyDescent="0.15">
      <c r="A27" s="29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2"/>
      <c r="N27" s="2"/>
      <c r="O27" s="2"/>
      <c r="P27" s="2"/>
      <c r="Q27" s="2"/>
      <c r="R27" s="2"/>
    </row>
    <row r="28" spans="1:20" ht="13.5" x14ac:dyDescent="0.15">
      <c r="A28" s="29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2"/>
      <c r="N28" s="2"/>
      <c r="O28" s="2"/>
      <c r="P28" s="2"/>
      <c r="Q28" s="2"/>
      <c r="R28" s="2"/>
    </row>
    <row r="29" spans="1:20" ht="13.5" x14ac:dyDescent="0.15">
      <c r="A29" s="29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2"/>
      <c r="N29" s="2"/>
      <c r="O29" s="2"/>
      <c r="P29" s="2"/>
      <c r="Q29" s="2"/>
      <c r="R29" s="2"/>
    </row>
    <row r="30" spans="1:20" ht="13.5" x14ac:dyDescent="0.15">
      <c r="A30" s="29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2"/>
      <c r="N30" s="2"/>
      <c r="O30" s="2"/>
      <c r="P30" s="2"/>
      <c r="Q30" s="2"/>
      <c r="R30" s="2"/>
    </row>
    <row r="31" spans="1:20" ht="13.5" x14ac:dyDescent="0.15">
      <c r="A31" s="29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2"/>
      <c r="N31" s="2"/>
      <c r="O31" s="2"/>
      <c r="P31" s="2"/>
      <c r="Q31" s="2"/>
      <c r="R31" s="2"/>
    </row>
    <row r="32" spans="1:20" ht="13.5" x14ac:dyDescent="0.15">
      <c r="A32" s="29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2"/>
      <c r="N32" s="2"/>
      <c r="O32" s="2"/>
      <c r="P32" s="2"/>
      <c r="Q32" s="2"/>
      <c r="R32" s="2"/>
    </row>
    <row r="33" spans="1:18" x14ac:dyDescent="0.15">
      <c r="A33" s="33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66</v>
      </c>
    </row>
    <row r="3" spans="1:1" x14ac:dyDescent="0.15">
      <c r="A3" s="1" t="s">
        <v>67</v>
      </c>
    </row>
    <row r="4" spans="1:1" x14ac:dyDescent="0.15">
      <c r="A4" s="1" t="s">
        <v>68</v>
      </c>
    </row>
    <row r="5" spans="1:1" x14ac:dyDescent="0.15">
      <c r="A5" s="1" t="s">
        <v>69</v>
      </c>
    </row>
    <row r="6" spans="1:1" x14ac:dyDescent="0.15">
      <c r="A6" s="1" t="s">
        <v>70</v>
      </c>
    </row>
    <row r="7" spans="1:1" x14ac:dyDescent="0.15">
      <c r="A7" s="1" t="s">
        <v>71</v>
      </c>
    </row>
    <row r="8" spans="1:1" x14ac:dyDescent="0.15">
      <c r="A8" s="1" t="s">
        <v>72</v>
      </c>
    </row>
    <row r="9" spans="1:1" x14ac:dyDescent="0.15">
      <c r="A9" s="1" t="s">
        <v>73</v>
      </c>
    </row>
    <row r="10" spans="1:1" x14ac:dyDescent="0.15">
      <c r="A10" s="1" t="s">
        <v>74</v>
      </c>
    </row>
    <row r="11" spans="1:1" x14ac:dyDescent="0.15">
      <c r="A11" s="1" t="s">
        <v>75</v>
      </c>
    </row>
    <row r="12" spans="1:1" x14ac:dyDescent="0.15">
      <c r="A12" s="1" t="s">
        <v>76</v>
      </c>
    </row>
    <row r="13" spans="1:1" x14ac:dyDescent="0.15">
      <c r="A13" s="1" t="s">
        <v>77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2023-05-17T19:45:21Z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