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3ad5f12bfe7522/Desktop/MICHAEL TEMP WORK 72524/"/>
    </mc:Choice>
  </mc:AlternateContent>
  <xr:revisionPtr revIDLastSave="0" documentId="8_{FD221909-D6B7-4F01-B6B3-D0130802ACB9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SUMMARY (2)" sheetId="1" r:id="rId1"/>
  </sheets>
  <definedNames>
    <definedName name="_xlnm.Print_Area" localSheetId="0">'SUMMARY (2)'!$A$1:$R$35</definedName>
    <definedName name="Z_B8AA0815_1419_45DA_B979_4E52F8F5EA9B_.wvu.Cols" localSheetId="0" hidden="1">'SUMMARY (2)'!$R:$R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L17" i="1"/>
  <c r="H16" i="1"/>
  <c r="L16" i="1"/>
  <c r="H15" i="1"/>
  <c r="L15" i="1"/>
  <c r="H14" i="1"/>
  <c r="L14" i="1"/>
  <c r="G8" i="1"/>
  <c r="H8" i="1"/>
  <c r="K8" i="1"/>
  <c r="L8" i="1"/>
  <c r="G9" i="1"/>
  <c r="H9" i="1"/>
  <c r="K9" i="1"/>
  <c r="L9" i="1"/>
  <c r="G10" i="1"/>
  <c r="H10" i="1"/>
  <c r="K10" i="1"/>
  <c r="L10" i="1"/>
  <c r="G11" i="1"/>
  <c r="H11" i="1"/>
  <c r="K11" i="1"/>
  <c r="L11" i="1"/>
  <c r="G12" i="1"/>
  <c r="H12" i="1"/>
  <c r="K12" i="1"/>
  <c r="L12" i="1"/>
  <c r="G13" i="1"/>
  <c r="H13" i="1"/>
  <c r="K13" i="1"/>
  <c r="L13" i="1"/>
  <c r="G18" i="1"/>
  <c r="H18" i="1"/>
  <c r="K18" i="1"/>
  <c r="L18" i="1"/>
  <c r="R43" i="1" l="1"/>
  <c r="R44" i="1"/>
  <c r="R45" i="1"/>
  <c r="R46" i="1"/>
  <c r="R47" i="1"/>
  <c r="R48" i="1"/>
  <c r="R22" i="1" l="1"/>
  <c r="Q22" i="1"/>
  <c r="P22" i="1"/>
  <c r="O22" i="1"/>
  <c r="N22" i="1"/>
  <c r="M22" i="1"/>
  <c r="J22" i="1"/>
  <c r="I22" i="1"/>
  <c r="F22" i="1"/>
  <c r="E22" i="1"/>
  <c r="J29" i="1" l="1"/>
  <c r="R42" i="1"/>
  <c r="R41" i="1"/>
  <c r="R40" i="1"/>
  <c r="V26" i="1" l="1"/>
  <c r="T28" i="1"/>
  <c r="R29" i="1" s="1"/>
  <c r="F27" i="1" l="1"/>
  <c r="E27" i="1"/>
  <c r="F26" i="1"/>
  <c r="E26" i="1"/>
  <c r="E28" i="1" l="1"/>
  <c r="V24" i="1" s="1"/>
  <c r="F28" i="1"/>
  <c r="W26" i="1" s="1"/>
  <c r="T26" i="1" s="1"/>
  <c r="L7" i="1"/>
  <c r="L6" i="1"/>
  <c r="K7" i="1"/>
  <c r="K6" i="1"/>
  <c r="W24" i="1" l="1"/>
  <c r="T24" i="1" s="1"/>
  <c r="R25" i="1" s="1"/>
  <c r="R27" i="1"/>
  <c r="H7" i="1"/>
  <c r="G7" i="1"/>
  <c r="H6" i="1"/>
  <c r="G6" i="1"/>
  <c r="G22" i="1" l="1"/>
  <c r="H22" i="1"/>
</calcChain>
</file>

<file path=xl/sharedStrings.xml><?xml version="1.0" encoding="utf-8"?>
<sst xmlns="http://schemas.openxmlformats.org/spreadsheetml/2006/main" count="110" uniqueCount="69">
  <si>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</si>
  <si>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</si>
  <si>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</si>
  <si>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</si>
  <si>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</si>
  <si>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</si>
  <si>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</si>
  <si>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</si>
  <si>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</si>
  <si>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</si>
  <si>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</si>
  <si>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</si>
  <si>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</si>
  <si>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</si>
  <si>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</si>
  <si>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</si>
  <si>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</si>
  <si>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</si>
  <si>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</si>
  <si>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</si>
  <si>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</si>
  <si>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</si>
  <si>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</si>
  <si>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</si>
  <si>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</si>
  <si>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</si>
  <si>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</si>
  <si>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</si>
  <si>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</si>
  <si>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</si>
  <si>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</si>
  <si>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</si>
  <si>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</si>
  <si>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</si>
  <si>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</si>
  <si>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</si>
  <si>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-</t>
  </si>
  <si>
    <t>WSHP-1</t>
  </si>
  <si>
    <t>WSHP-2</t>
  </si>
  <si>
    <t>HP-3</t>
  </si>
  <si>
    <t>HP-4</t>
  </si>
  <si>
    <t>HP-5</t>
  </si>
  <si>
    <t>HP-6</t>
  </si>
  <si>
    <t>HP-7</t>
  </si>
  <si>
    <t>HP-8</t>
  </si>
  <si>
    <t>HP-9</t>
  </si>
  <si>
    <t>KEF-1</t>
  </si>
  <si>
    <t>KEF-2</t>
  </si>
  <si>
    <t>MAU</t>
  </si>
  <si>
    <t>20 TONS</t>
  </si>
  <si>
    <t>UPPER DINING</t>
  </si>
  <si>
    <t>BAR</t>
  </si>
  <si>
    <t>3 TONS</t>
  </si>
  <si>
    <t>5 TONS</t>
  </si>
  <si>
    <t>2ND FLOOR PRIVATE DINING</t>
  </si>
  <si>
    <t>FRONT KITCHEN</t>
  </si>
  <si>
    <t>WINE</t>
  </si>
  <si>
    <t>UNKNOWN</t>
  </si>
  <si>
    <t>SOUTH DINING</t>
  </si>
  <si>
    <t>PRIVATE DINING</t>
  </si>
  <si>
    <t>LOBBY / RR</t>
  </si>
  <si>
    <t>REAR KITCHEN</t>
  </si>
  <si>
    <t>HP-10</t>
  </si>
  <si>
    <t>SOUTH DINING HOST WALL</t>
  </si>
  <si>
    <t>STAIRWELL</t>
  </si>
  <si>
    <t>POOL SOUTH</t>
  </si>
  <si>
    <t>POOL NORTH</t>
  </si>
  <si>
    <t>HOOD-1 AND HOOD 2</t>
  </si>
  <si>
    <t>DISH HD-3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</si>
</sst>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274942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8"/>
  <sheetViews>
    <sheetView showGridLines="0" tabSelected="1" view="pageBreakPreview" topLeftCell="A10" zoomScale="140" zoomScaleNormal="55" zoomScaleSheetLayoutView="140" workbookViewId="0">
      <selection activeCell="E16" sqref="E16"/>
    </sheetView>
  </sheetViews>
  <sheetFormatPr defaultColWidth="9.07421875" defaultRowHeight="12.45" x14ac:dyDescent="0.3"/>
  <cols>
    <col min="1" max="4" width="10.53515625" style="1" customWidth="1"/>
    <col min="5" max="5" width="10.69140625" style="1" customWidth="1"/>
    <col min="6" max="6" width="9.69140625" style="1" customWidth="1"/>
    <col min="7" max="7" width="9.53515625" style="1" customWidth="1"/>
    <col min="8" max="8" width="10" style="1" customWidth="1"/>
    <col min="9" max="9" width="8.53515625" style="1" customWidth="1"/>
    <col min="10" max="10" width="9.3046875" style="1" customWidth="1"/>
    <col min="11" max="11" width="8.69140625" style="1" customWidth="1"/>
    <col min="12" max="12" width="7.69140625" style="1" customWidth="1"/>
    <col min="13" max="13" width="8.4609375" style="1" customWidth="1"/>
    <col min="14" max="14" width="7.69140625" style="1" customWidth="1"/>
    <col min="15" max="15" width="8.3046875" style="1" customWidth="1"/>
    <col min="16" max="16" width="7.53515625" style="1" customWidth="1"/>
    <col min="17" max="17" width="8" style="1" bestFit="1" customWidth="1"/>
    <col min="18" max="18" width="9.07421875" style="1" bestFit="1" customWidth="1"/>
    <col min="19" max="19" width="17.4609375" style="1" customWidth="1"/>
    <col min="20" max="23" width="9.07421875" style="1" hidden="1" customWidth="1"/>
    <col min="24" max="16384" width="9.07421875" style="1"/>
  </cols>
  <sheetData>
    <row r="1" spans="1:20" ht="165.75" customHeight="1" x14ac:dyDescent="0.3"/>
    <row r="2" spans="1:20" ht="21.75" customHeight="1" x14ac:dyDescent="0.4">
      <c r="A2" s="130" t="s">
        <v>30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20" ht="9.75" customHeight="1" thickBot="1" x14ac:dyDescent="0.45">
      <c r="A3" s="81"/>
      <c r="B3" s="81"/>
      <c r="C3" s="81"/>
      <c r="D3" s="81"/>
    </row>
    <row r="4" spans="1:20" ht="20.149999999999999" customHeight="1" thickBot="1" x14ac:dyDescent="0.35">
      <c r="A4" s="6"/>
      <c r="B4" s="204"/>
      <c r="C4" s="204"/>
      <c r="D4" s="204"/>
      <c r="E4" s="171" t="s">
        <v>0</v>
      </c>
      <c r="F4" s="172"/>
      <c r="G4" s="160" t="s">
        <v>1</v>
      </c>
      <c r="H4" s="158"/>
      <c r="I4" s="177" t="s">
        <v>2</v>
      </c>
      <c r="J4" s="178"/>
      <c r="K4" s="169" t="s">
        <v>23</v>
      </c>
      <c r="L4" s="170"/>
      <c r="M4" s="175" t="s">
        <v>3</v>
      </c>
      <c r="N4" s="176"/>
      <c r="O4" s="173" t="s">
        <v>4</v>
      </c>
      <c r="P4" s="174"/>
      <c r="Q4" s="173" t="s">
        <v>35</v>
      </c>
      <c r="R4" s="174"/>
      <c r="S4" s="7"/>
      <c r="T4" s="60"/>
    </row>
    <row r="5" spans="1:20" ht="20.149999999999999" customHeight="1" thickBot="1" x14ac:dyDescent="0.35">
      <c r="A5" s="8" t="s">
        <v>5</v>
      </c>
      <c r="B5" s="205"/>
      <c r="C5" s="205"/>
      <c r="D5" s="205"/>
      <c r="E5" s="9" t="s">
        <v>6</v>
      </c>
      <c r="F5" s="10" t="s">
        <v>7</v>
      </c>
      <c r="G5" s="11" t="s">
        <v>6</v>
      </c>
      <c r="H5" s="12" t="s">
        <v>7</v>
      </c>
      <c r="I5" s="13" t="s">
        <v>6</v>
      </c>
      <c r="J5" s="14" t="s">
        <v>7</v>
      </c>
      <c r="K5" s="15" t="s">
        <v>6</v>
      </c>
      <c r="L5" s="16" t="s">
        <v>7</v>
      </c>
      <c r="M5" s="17" t="s">
        <v>6</v>
      </c>
      <c r="N5" s="18" t="s">
        <v>7</v>
      </c>
      <c r="O5" s="19" t="s">
        <v>6</v>
      </c>
      <c r="P5" s="20" t="s">
        <v>7</v>
      </c>
      <c r="Q5" s="19" t="s">
        <v>6</v>
      </c>
      <c r="R5" s="20" t="s">
        <v>7</v>
      </c>
      <c r="S5" s="7"/>
      <c r="T5" s="60"/>
    </row>
    <row r="6" spans="1:20" ht="20.149999999999999" customHeight="1" x14ac:dyDescent="0.3">
      <c r="A6" s="68" t="s">
        <v>37</v>
      </c>
      <c r="B6" s="206" t="s">
        <v>49</v>
      </c>
      <c r="C6" s="206" t="s">
        <v>50</v>
      </c>
      <c r="D6" s="206"/>
      <c r="E6" s="21" t="s">
        <v>36</v>
      </c>
      <c r="F6" s="22">
        <v>5360</v>
      </c>
      <c r="G6" s="21" t="e">
        <f t="shared" ref="G6:H7" si="0">E6-I6</f>
        <v>#VALUE!</v>
      </c>
      <c r="H6" s="22">
        <f t="shared" si="0"/>
        <v>5360</v>
      </c>
      <c r="I6" s="23"/>
      <c r="J6" s="24">
        <v>0</v>
      </c>
      <c r="K6" s="25" t="e">
        <f>I6/E6</f>
        <v>#VALUE!</v>
      </c>
      <c r="L6" s="26">
        <f>J6/F6</f>
        <v>0</v>
      </c>
      <c r="M6" s="27"/>
      <c r="N6" s="28"/>
      <c r="O6" s="29"/>
      <c r="P6" s="30"/>
      <c r="Q6" s="31"/>
      <c r="R6" s="32"/>
      <c r="S6" s="66"/>
      <c r="T6" s="64"/>
    </row>
    <row r="7" spans="1:20" ht="20.149999999999999" customHeight="1" x14ac:dyDescent="0.3">
      <c r="A7" s="69" t="s">
        <v>38</v>
      </c>
      <c r="B7" s="207" t="s">
        <v>49</v>
      </c>
      <c r="C7" s="207" t="s">
        <v>51</v>
      </c>
      <c r="D7" s="207"/>
      <c r="E7" s="33" t="s">
        <v>36</v>
      </c>
      <c r="F7" s="34">
        <v>6697</v>
      </c>
      <c r="G7" s="33" t="e">
        <f t="shared" si="0"/>
        <v>#VALUE!</v>
      </c>
      <c r="H7" s="34">
        <f t="shared" si="0"/>
        <v>6697</v>
      </c>
      <c r="I7" s="35"/>
      <c r="J7" s="36">
        <v>0</v>
      </c>
      <c r="K7" s="37" t="e">
        <f t="shared" ref="K7:L7" si="1">I7/E7</f>
        <v>#VALUE!</v>
      </c>
      <c r="L7" s="38">
        <f t="shared" si="1"/>
        <v>0</v>
      </c>
      <c r="M7" s="39"/>
      <c r="N7" s="40"/>
      <c r="O7" s="41"/>
      <c r="P7" s="42"/>
      <c r="Q7" s="43"/>
      <c r="R7" s="44"/>
      <c r="S7" s="59"/>
      <c r="T7" s="64"/>
    </row>
    <row r="8" spans="1:20" ht="20.149999999999999" customHeight="1" x14ac:dyDescent="0.3">
      <c r="A8" s="69" t="s">
        <v>39</v>
      </c>
      <c r="B8" s="207" t="s">
        <v>52</v>
      </c>
      <c r="C8" s="207" t="s">
        <v>54</v>
      </c>
      <c r="D8" s="207"/>
      <c r="E8" s="33" t="s">
        <v>36</v>
      </c>
      <c r="F8" s="34">
        <v>1374</v>
      </c>
      <c r="G8" s="33" t="e">
        <f t="shared" ref="G8:G18" si="2">E8-I8</f>
        <v>#VALUE!</v>
      </c>
      <c r="H8" s="34">
        <f t="shared" ref="H8:H18" si="3">F8-J8</f>
        <v>1374</v>
      </c>
      <c r="I8" s="35"/>
      <c r="J8" s="36"/>
      <c r="K8" s="37" t="e">
        <f t="shared" ref="K8:K9" si="4">I8/E8</f>
        <v>#VALUE!</v>
      </c>
      <c r="L8" s="38">
        <f t="shared" ref="L8:L9" si="5">J8/F8</f>
        <v>0</v>
      </c>
      <c r="M8" s="39"/>
      <c r="N8" s="40"/>
      <c r="O8" s="41"/>
      <c r="P8" s="42"/>
      <c r="Q8" s="43"/>
      <c r="R8" s="44"/>
      <c r="S8" s="59"/>
      <c r="T8" s="64"/>
    </row>
    <row r="9" spans="1:20" ht="19.5" customHeight="1" x14ac:dyDescent="0.3">
      <c r="A9" s="69" t="s">
        <v>40</v>
      </c>
      <c r="B9" s="207" t="s">
        <v>53</v>
      </c>
      <c r="C9" s="207" t="s">
        <v>55</v>
      </c>
      <c r="D9" s="207"/>
      <c r="E9" s="33" t="s">
        <v>36</v>
      </c>
      <c r="F9" s="34">
        <v>1823</v>
      </c>
      <c r="G9" s="33" t="e">
        <f t="shared" si="2"/>
        <v>#VALUE!</v>
      </c>
      <c r="H9" s="34">
        <f t="shared" si="3"/>
        <v>1823</v>
      </c>
      <c r="I9" s="35"/>
      <c r="J9" s="36"/>
      <c r="K9" s="37" t="e">
        <f t="shared" si="4"/>
        <v>#VALUE!</v>
      </c>
      <c r="L9" s="38">
        <f t="shared" si="5"/>
        <v>0</v>
      </c>
      <c r="M9" s="39"/>
      <c r="N9" s="40"/>
      <c r="O9" s="41"/>
      <c r="P9" s="42"/>
      <c r="Q9" s="43"/>
      <c r="R9" s="44"/>
      <c r="S9" s="59"/>
      <c r="T9" s="64"/>
    </row>
    <row r="10" spans="1:20" ht="20.149999999999999" customHeight="1" x14ac:dyDescent="0.3">
      <c r="A10" s="97" t="s">
        <v>41</v>
      </c>
      <c r="B10" s="208" t="s">
        <v>52</v>
      </c>
      <c r="C10" s="208" t="s">
        <v>56</v>
      </c>
      <c r="D10" s="208"/>
      <c r="E10" s="108" t="s">
        <v>36</v>
      </c>
      <c r="F10" s="109">
        <v>1441</v>
      </c>
      <c r="G10" s="108" t="e">
        <f t="shared" si="2"/>
        <v>#VALUE!</v>
      </c>
      <c r="H10" s="109">
        <f t="shared" si="3"/>
        <v>1441</v>
      </c>
      <c r="I10" s="98"/>
      <c r="J10" s="99"/>
      <c r="K10" s="100" t="e">
        <f>I10/E10</f>
        <v>#VALUE!</v>
      </c>
      <c r="L10" s="101">
        <f>J10/F10</f>
        <v>0</v>
      </c>
      <c r="M10" s="102"/>
      <c r="N10" s="103"/>
      <c r="O10" s="104"/>
      <c r="P10" s="105"/>
      <c r="Q10" s="106"/>
      <c r="R10" s="107"/>
      <c r="S10" s="66"/>
      <c r="T10" s="64"/>
    </row>
    <row r="11" spans="1:20" ht="20.149999999999999" customHeight="1" x14ac:dyDescent="0.3">
      <c r="A11" s="69" t="s">
        <v>42</v>
      </c>
      <c r="B11" s="207" t="s">
        <v>52</v>
      </c>
      <c r="C11" s="207" t="s">
        <v>58</v>
      </c>
      <c r="D11" s="207"/>
      <c r="E11" s="33" t="s">
        <v>36</v>
      </c>
      <c r="F11" s="34">
        <v>1223</v>
      </c>
      <c r="G11" s="33" t="e">
        <f t="shared" si="2"/>
        <v>#VALUE!</v>
      </c>
      <c r="H11" s="34">
        <f t="shared" si="3"/>
        <v>1223</v>
      </c>
      <c r="I11" s="35"/>
      <c r="J11" s="36"/>
      <c r="K11" s="37" t="e">
        <f t="shared" ref="K11:K13" si="6">I11/E11</f>
        <v>#VALUE!</v>
      </c>
      <c r="L11" s="38">
        <f t="shared" ref="L11:L17" si="7">J11/F11</f>
        <v>0</v>
      </c>
      <c r="M11" s="39"/>
      <c r="N11" s="40"/>
      <c r="O11" s="41"/>
      <c r="P11" s="42"/>
      <c r="Q11" s="43"/>
      <c r="R11" s="44"/>
      <c r="S11" s="59"/>
      <c r="T11" s="64"/>
    </row>
    <row r="12" spans="1:20" ht="20.149999999999999" customHeight="1" x14ac:dyDescent="0.3">
      <c r="A12" s="69" t="s">
        <v>43</v>
      </c>
      <c r="B12" s="207" t="s">
        <v>52</v>
      </c>
      <c r="C12" s="207" t="s">
        <v>59</v>
      </c>
      <c r="D12" s="207"/>
      <c r="E12" s="33"/>
      <c r="F12" s="34">
        <v>798</v>
      </c>
      <c r="G12" s="33">
        <f t="shared" ref="G12:G13" si="8">E12-I12</f>
        <v>0</v>
      </c>
      <c r="H12" s="34">
        <f t="shared" ref="H12:H17" si="9">F12-J12</f>
        <v>798</v>
      </c>
      <c r="I12" s="35"/>
      <c r="J12" s="36"/>
      <c r="K12" s="37" t="e">
        <f t="shared" si="6"/>
        <v>#DIV/0!</v>
      </c>
      <c r="L12" s="38">
        <f t="shared" si="7"/>
        <v>0</v>
      </c>
      <c r="M12" s="39"/>
      <c r="N12" s="40"/>
      <c r="O12" s="41"/>
      <c r="P12" s="42"/>
      <c r="Q12" s="43"/>
      <c r="R12" s="44"/>
      <c r="S12" s="59"/>
      <c r="T12" s="64"/>
    </row>
    <row r="13" spans="1:20" ht="20.149999999999999" customHeight="1" x14ac:dyDescent="0.3">
      <c r="A13" s="69" t="s">
        <v>44</v>
      </c>
      <c r="B13" s="207" t="s">
        <v>53</v>
      </c>
      <c r="C13" s="207" t="s">
        <v>60</v>
      </c>
      <c r="D13" s="207"/>
      <c r="E13" s="33"/>
      <c r="F13" s="34">
        <v>1598</v>
      </c>
      <c r="G13" s="33">
        <f t="shared" si="8"/>
        <v>0</v>
      </c>
      <c r="H13" s="34">
        <f t="shared" si="9"/>
        <v>1598</v>
      </c>
      <c r="I13" s="35"/>
      <c r="J13" s="36"/>
      <c r="K13" s="37" t="e">
        <f t="shared" si="6"/>
        <v>#DIV/0!</v>
      </c>
      <c r="L13" s="38">
        <f t="shared" si="7"/>
        <v>0</v>
      </c>
      <c r="M13" s="39"/>
      <c r="N13" s="40"/>
      <c r="O13" s="41"/>
      <c r="P13" s="42"/>
      <c r="Q13" s="43"/>
      <c r="R13" s="44"/>
      <c r="S13" s="59"/>
      <c r="T13" s="64"/>
    </row>
    <row r="14" spans="1:20" ht="20.149999999999999" customHeight="1" x14ac:dyDescent="0.3">
      <c r="A14" s="97" t="s">
        <v>45</v>
      </c>
      <c r="B14" s="208" t="s">
        <v>53</v>
      </c>
      <c r="C14" s="208" t="s">
        <v>61</v>
      </c>
      <c r="D14" s="208"/>
      <c r="E14" s="214"/>
      <c r="F14" s="215">
        <v>1697</v>
      </c>
      <c r="G14" s="214"/>
      <c r="H14" s="215">
        <f t="shared" si="9"/>
        <v>1697</v>
      </c>
      <c r="I14" s="98"/>
      <c r="J14" s="99"/>
      <c r="K14" s="100"/>
      <c r="L14" s="101">
        <f t="shared" si="7"/>
        <v>0</v>
      </c>
      <c r="M14" s="102"/>
      <c r="N14" s="103"/>
      <c r="O14" s="104"/>
      <c r="P14" s="105"/>
      <c r="Q14" s="106"/>
      <c r="R14" s="107"/>
      <c r="S14" s="59"/>
      <c r="T14" s="64"/>
    </row>
    <row r="15" spans="1:20" ht="20.149999999999999" customHeight="1" x14ac:dyDescent="0.3">
      <c r="A15" s="97" t="s">
        <v>62</v>
      </c>
      <c r="B15" s="208" t="s">
        <v>57</v>
      </c>
      <c r="C15" s="208" t="s">
        <v>63</v>
      </c>
      <c r="D15" s="208"/>
      <c r="E15" s="214"/>
      <c r="F15" s="215">
        <v>831</v>
      </c>
      <c r="G15" s="214"/>
      <c r="H15" s="215">
        <f t="shared" si="9"/>
        <v>831</v>
      </c>
      <c r="I15" s="98"/>
      <c r="J15" s="99"/>
      <c r="K15" s="100"/>
      <c r="L15" s="101">
        <f t="shared" si="7"/>
        <v>0</v>
      </c>
      <c r="M15" s="102"/>
      <c r="N15" s="103"/>
      <c r="O15" s="104"/>
      <c r="P15" s="105"/>
      <c r="Q15" s="106"/>
      <c r="R15" s="107"/>
      <c r="S15" s="59"/>
      <c r="T15" s="64"/>
    </row>
    <row r="16" spans="1:20" ht="20.149999999999999" customHeight="1" x14ac:dyDescent="0.3">
      <c r="A16" s="97" t="s">
        <v>21</v>
      </c>
      <c r="B16" s="208"/>
      <c r="C16" s="208" t="s">
        <v>64</v>
      </c>
      <c r="D16" s="208"/>
      <c r="E16" s="214"/>
      <c r="F16" s="215">
        <v>1155</v>
      </c>
      <c r="G16" s="214"/>
      <c r="H16" s="215">
        <f t="shared" si="9"/>
        <v>1155</v>
      </c>
      <c r="I16" s="98"/>
      <c r="J16" s="99">
        <v>0</v>
      </c>
      <c r="K16" s="100"/>
      <c r="L16" s="101">
        <f t="shared" si="7"/>
        <v>0</v>
      </c>
      <c r="M16" s="102"/>
      <c r="N16" s="103"/>
      <c r="O16" s="104"/>
      <c r="P16" s="105"/>
      <c r="Q16" s="106"/>
      <c r="R16" s="107"/>
      <c r="S16" s="59"/>
      <c r="T16" s="64"/>
    </row>
    <row r="17" spans="1:23" ht="20.149999999999999" customHeight="1" x14ac:dyDescent="0.3">
      <c r="A17" s="97" t="s">
        <v>22</v>
      </c>
      <c r="B17" s="208" t="s">
        <v>53</v>
      </c>
      <c r="C17" s="208" t="s">
        <v>65</v>
      </c>
      <c r="D17" s="208"/>
      <c r="E17" s="214"/>
      <c r="F17" s="215">
        <v>2309</v>
      </c>
      <c r="G17" s="214"/>
      <c r="H17" s="215">
        <f t="shared" si="9"/>
        <v>2309</v>
      </c>
      <c r="I17" s="98"/>
      <c r="J17" s="99">
        <v>0</v>
      </c>
      <c r="K17" s="100"/>
      <c r="L17" s="101">
        <f t="shared" si="7"/>
        <v>0</v>
      </c>
      <c r="M17" s="102"/>
      <c r="N17" s="103"/>
      <c r="O17" s="104"/>
      <c r="P17" s="105"/>
      <c r="Q17" s="106"/>
      <c r="R17" s="107"/>
      <c r="S17" s="59"/>
      <c r="T17" s="64"/>
    </row>
    <row r="18" spans="1:23" ht="20.149999999999999" customHeight="1" x14ac:dyDescent="0.3">
      <c r="A18" s="97" t="s">
        <v>24</v>
      </c>
      <c r="B18" s="208" t="s">
        <v>53</v>
      </c>
      <c r="C18" s="208" t="s">
        <v>66</v>
      </c>
      <c r="D18" s="208"/>
      <c r="E18" s="108" t="s">
        <v>36</v>
      </c>
      <c r="F18" s="109">
        <v>2269</v>
      </c>
      <c r="G18" s="108" t="e">
        <f t="shared" si="2"/>
        <v>#VALUE!</v>
      </c>
      <c r="H18" s="109">
        <f t="shared" si="3"/>
        <v>2269</v>
      </c>
      <c r="I18" s="98"/>
      <c r="J18" s="99">
        <v>0</v>
      </c>
      <c r="K18" s="100" t="e">
        <f>I18/E18</f>
        <v>#VALUE!</v>
      </c>
      <c r="L18" s="101">
        <f>J18/F18</f>
        <v>0</v>
      </c>
      <c r="M18" s="102"/>
      <c r="N18" s="103"/>
      <c r="O18" s="104"/>
      <c r="P18" s="105"/>
      <c r="Q18" s="106"/>
      <c r="R18" s="107"/>
      <c r="S18" s="66"/>
      <c r="T18" s="64"/>
    </row>
    <row r="19" spans="1:23" ht="20.149999999999999" customHeight="1" x14ac:dyDescent="0.3">
      <c r="A19" s="69" t="s">
        <v>46</v>
      </c>
      <c r="B19" s="207"/>
      <c r="C19" s="207" t="s">
        <v>67</v>
      </c>
      <c r="D19" s="207"/>
      <c r="E19" s="45"/>
      <c r="F19" s="46"/>
      <c r="G19" s="45"/>
      <c r="H19" s="46"/>
      <c r="I19" s="39"/>
      <c r="J19" s="40"/>
      <c r="K19" s="47"/>
      <c r="L19" s="40"/>
      <c r="M19" s="39"/>
      <c r="N19" s="40"/>
      <c r="O19" s="48"/>
      <c r="P19" s="49">
        <v>7214</v>
      </c>
      <c r="Q19" s="43"/>
      <c r="R19" s="44"/>
      <c r="S19" s="59"/>
      <c r="T19" s="64"/>
    </row>
    <row r="20" spans="1:23" ht="20.149999999999999" customHeight="1" x14ac:dyDescent="0.3">
      <c r="A20" s="69" t="s">
        <v>47</v>
      </c>
      <c r="B20" s="207"/>
      <c r="C20" s="207" t="s">
        <v>68</v>
      </c>
      <c r="D20" s="207"/>
      <c r="E20" s="45"/>
      <c r="F20" s="46"/>
      <c r="G20" s="45"/>
      <c r="H20" s="46"/>
      <c r="I20" s="39"/>
      <c r="J20" s="40"/>
      <c r="K20" s="47"/>
      <c r="L20" s="40"/>
      <c r="M20" s="39"/>
      <c r="N20" s="40"/>
      <c r="O20" s="48"/>
      <c r="P20" s="49">
        <v>0</v>
      </c>
      <c r="Q20" s="43"/>
      <c r="R20" s="44"/>
      <c r="S20" s="59"/>
      <c r="T20" s="64"/>
    </row>
    <row r="21" spans="1:23" ht="20.149999999999999" customHeight="1" thickBot="1" x14ac:dyDescent="0.35">
      <c r="A21" s="69" t="s">
        <v>48</v>
      </c>
      <c r="B21" s="207"/>
      <c r="C21" s="207" t="s">
        <v>67</v>
      </c>
      <c r="D21" s="207"/>
      <c r="E21" s="45"/>
      <c r="F21" s="46"/>
      <c r="G21" s="45"/>
      <c r="H21" s="46"/>
      <c r="I21" s="39"/>
      <c r="J21" s="40"/>
      <c r="K21" s="47"/>
      <c r="L21" s="40"/>
      <c r="M21" s="218"/>
      <c r="N21" s="219">
        <v>4617</v>
      </c>
      <c r="O21" s="216"/>
      <c r="P21" s="217"/>
      <c r="Q21" s="43"/>
      <c r="R21" s="44"/>
      <c r="S21" s="59"/>
      <c r="T21" s="64"/>
    </row>
    <row r="22" spans="1:23" ht="20.149999999999999" customHeight="1" thickBot="1" x14ac:dyDescent="0.35">
      <c r="A22" s="118" t="s">
        <v>25</v>
      </c>
      <c r="B22" s="209"/>
      <c r="C22" s="209"/>
      <c r="D22" s="209"/>
      <c r="E22" s="70">
        <f>SUM(E6:E21)</f>
        <v>0</v>
      </c>
      <c r="F22" s="71">
        <f>SUM(F6:F21)</f>
        <v>28575</v>
      </c>
      <c r="G22" s="70" t="e">
        <f>SUM(G6:G21)</f>
        <v>#VALUE!</v>
      </c>
      <c r="H22" s="71">
        <f>SUM(H6:H21)</f>
        <v>28575</v>
      </c>
      <c r="I22" s="72">
        <f>SUM(I6:I21)</f>
        <v>0</v>
      </c>
      <c r="J22" s="73">
        <f>SUM(J6:J21)</f>
        <v>0</v>
      </c>
      <c r="K22" s="74"/>
      <c r="L22" s="75"/>
      <c r="M22" s="72">
        <f>SUM(M6:M21)</f>
        <v>0</v>
      </c>
      <c r="N22" s="73">
        <f>SUM(N6:N21)</f>
        <v>4617</v>
      </c>
      <c r="O22" s="110">
        <f>SUM(O6:O21)</f>
        <v>0</v>
      </c>
      <c r="P22" s="76">
        <f>SUM(P6:P21)</f>
        <v>7214</v>
      </c>
      <c r="Q22" s="77">
        <f>SUM(Q6:Q21)</f>
        <v>0</v>
      </c>
      <c r="R22" s="78">
        <f>SUM(R6:R21)</f>
        <v>0</v>
      </c>
      <c r="S22" s="50"/>
      <c r="T22" s="64"/>
    </row>
    <row r="23" spans="1:23" ht="20.149999999999999" customHeight="1" thickBot="1" x14ac:dyDescent="0.35">
      <c r="A23" s="61"/>
      <c r="B23" s="61"/>
      <c r="C23" s="61"/>
      <c r="D23" s="61"/>
      <c r="E23" s="51"/>
      <c r="F23" s="51"/>
      <c r="G23" s="51"/>
      <c r="H23" s="62"/>
      <c r="I23" s="62"/>
      <c r="J23" s="67"/>
      <c r="K23" s="67"/>
      <c r="L23" s="62"/>
      <c r="M23" s="62"/>
      <c r="N23" s="63"/>
      <c r="O23" s="63"/>
      <c r="P23" s="63"/>
      <c r="Q23" s="63"/>
      <c r="R23" s="50"/>
      <c r="S23" s="64"/>
    </row>
    <row r="24" spans="1:23" ht="20.149999999999999" customHeight="1" thickBot="1" x14ac:dyDescent="0.35">
      <c r="A24" s="92" t="s">
        <v>26</v>
      </c>
      <c r="B24" s="92"/>
      <c r="C24" s="92"/>
      <c r="D24" s="92"/>
      <c r="E24" s="79"/>
      <c r="F24" s="79"/>
      <c r="H24" s="152" t="s">
        <v>8</v>
      </c>
      <c r="I24" s="153"/>
      <c r="J24" s="134" t="s">
        <v>29</v>
      </c>
      <c r="K24" s="135"/>
      <c r="L24" s="136"/>
      <c r="N24" s="91" t="s">
        <v>31</v>
      </c>
      <c r="O24" s="80"/>
      <c r="P24" s="80"/>
      <c r="Q24" s="80"/>
      <c r="R24" s="80"/>
      <c r="T24" s="1" t="b">
        <f>V24=W24</f>
        <v>0</v>
      </c>
      <c r="V24" s="1" t="b">
        <f>E28&lt;0</f>
        <v>0</v>
      </c>
      <c r="W24" s="1" t="b">
        <f>F28&lt;0</f>
        <v>1</v>
      </c>
    </row>
    <row r="25" spans="1:23" ht="18.75" customHeight="1" thickBot="1" x14ac:dyDescent="0.35">
      <c r="A25" s="82" t="s">
        <v>25</v>
      </c>
      <c r="B25" s="82"/>
      <c r="C25" s="82"/>
      <c r="D25" s="82"/>
      <c r="E25" s="82" t="s">
        <v>6</v>
      </c>
      <c r="F25" s="83" t="s">
        <v>7</v>
      </c>
      <c r="H25" s="154"/>
      <c r="I25" s="155"/>
      <c r="J25" s="137"/>
      <c r="K25" s="138"/>
      <c r="L25" s="139"/>
      <c r="N25" s="131" t="s">
        <v>34</v>
      </c>
      <c r="O25" s="131"/>
      <c r="P25" s="131"/>
      <c r="Q25" s="131"/>
      <c r="R25" s="94">
        <f>IF(T24=TRUE, 1, 0)</f>
        <v>0</v>
      </c>
    </row>
    <row r="26" spans="1:23" ht="18.75" customHeight="1" x14ac:dyDescent="0.35">
      <c r="A26" s="113" t="s">
        <v>28</v>
      </c>
      <c r="B26" s="84"/>
      <c r="C26" s="84"/>
      <c r="D26" s="84"/>
      <c r="E26" s="84">
        <f>I22+M22</f>
        <v>0</v>
      </c>
      <c r="F26" s="85">
        <f>J22+N22</f>
        <v>4617</v>
      </c>
      <c r="H26" s="186" t="s">
        <v>9</v>
      </c>
      <c r="I26" s="187"/>
      <c r="J26" s="143"/>
      <c r="K26" s="144"/>
      <c r="L26" s="145"/>
      <c r="N26" s="132"/>
      <c r="O26" s="132"/>
      <c r="P26" s="132"/>
      <c r="Q26" s="132"/>
      <c r="R26" s="96"/>
      <c r="T26" s="1" t="e">
        <f>V26=W26</f>
        <v>#DIV/0!</v>
      </c>
      <c r="V26" s="1" t="e">
        <f>J29&lt;0</f>
        <v>#DIV/0!</v>
      </c>
      <c r="W26" s="1" t="b">
        <f>F28&lt;0</f>
        <v>1</v>
      </c>
    </row>
    <row r="27" spans="1:23" ht="18.75" customHeight="1" thickBot="1" x14ac:dyDescent="0.4">
      <c r="A27" s="88" t="s">
        <v>27</v>
      </c>
      <c r="B27" s="88"/>
      <c r="C27" s="88"/>
      <c r="D27" s="88"/>
      <c r="E27" s="88">
        <f>O22+Q22</f>
        <v>0</v>
      </c>
      <c r="F27" s="89">
        <f>P22+R22</f>
        <v>7214</v>
      </c>
      <c r="H27" s="188" t="s">
        <v>10</v>
      </c>
      <c r="I27" s="189"/>
      <c r="J27" s="146"/>
      <c r="K27" s="147"/>
      <c r="L27" s="148"/>
      <c r="N27" s="133" t="s">
        <v>32</v>
      </c>
      <c r="O27" s="133"/>
      <c r="P27" s="133"/>
      <c r="Q27" s="133"/>
      <c r="R27" s="95" t="e">
        <f>IF(T26=TRUE, 1, 0)</f>
        <v>#DIV/0!</v>
      </c>
    </row>
    <row r="28" spans="1:23" ht="18.75" customHeight="1" thickBot="1" x14ac:dyDescent="0.45">
      <c r="A28" s="114" t="s">
        <v>14</v>
      </c>
      <c r="B28" s="114"/>
      <c r="C28" s="114"/>
      <c r="D28" s="114"/>
      <c r="E28" s="86">
        <f>E26-E27</f>
        <v>0</v>
      </c>
      <c r="F28" s="87">
        <f>F26-F27</f>
        <v>-2597</v>
      </c>
      <c r="H28" s="156" t="s">
        <v>11</v>
      </c>
      <c r="I28" s="157"/>
      <c r="J28" s="149"/>
      <c r="K28" s="150"/>
      <c r="L28" s="151"/>
      <c r="N28" s="132"/>
      <c r="O28" s="132"/>
      <c r="P28" s="132"/>
      <c r="Q28" s="132"/>
      <c r="R28" s="96"/>
      <c r="T28" s="1" t="e">
        <f>AND(J29&gt;=-0.02, J29&lt;=0.02)</f>
        <v>#DIV/0!</v>
      </c>
    </row>
    <row r="29" spans="1:23" ht="16.5" customHeight="1" thickBot="1" x14ac:dyDescent="0.35">
      <c r="H29" s="202" t="s">
        <v>12</v>
      </c>
      <c r="I29" s="203"/>
      <c r="J29" s="140" t="e">
        <f>AVERAGE(J26:L28)</f>
        <v>#DIV/0!</v>
      </c>
      <c r="K29" s="141"/>
      <c r="L29" s="142"/>
      <c r="N29" s="129" t="s">
        <v>33</v>
      </c>
      <c r="O29" s="129"/>
      <c r="P29" s="129"/>
      <c r="Q29" s="129"/>
      <c r="R29" s="90" t="e">
        <f>IF(T28=TRUE, 1, 0)</f>
        <v>#DIV/0!</v>
      </c>
    </row>
    <row r="30" spans="1:23" ht="13.6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29"/>
      <c r="O30" s="129"/>
      <c r="P30" s="129"/>
      <c r="Q30" s="129"/>
      <c r="R30" s="93"/>
    </row>
    <row r="31" spans="1:23" ht="13.6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53"/>
      <c r="P31" s="54"/>
      <c r="Q31" s="54"/>
      <c r="R31" s="7"/>
      <c r="S31" s="7"/>
    </row>
    <row r="32" spans="1:23" ht="13.5" customHeight="1" thickBot="1" x14ac:dyDescent="0.35">
      <c r="A32" s="3" t="s">
        <v>13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4"/>
      <c r="P32" s="3"/>
      <c r="Q32" s="3"/>
    </row>
    <row r="33" spans="1:19" ht="20.149999999999999" customHeight="1" x14ac:dyDescent="0.3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2"/>
      <c r="S33" s="65"/>
    </row>
    <row r="34" spans="1:19" ht="20.149999999999999" customHeight="1" x14ac:dyDescent="0.3">
      <c r="A34" s="193"/>
      <c r="B34" s="210"/>
      <c r="C34" s="210"/>
      <c r="D34" s="210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5"/>
      <c r="S34" s="65"/>
    </row>
    <row r="35" spans="1:19" ht="20.149999999999999" customHeight="1" thickBot="1" x14ac:dyDescent="0.3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8"/>
    </row>
    <row r="36" spans="1:19" ht="20.149999999999999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9" ht="12.9" thickBo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9" ht="20.149999999999999" customHeight="1" thickBot="1" x14ac:dyDescent="0.35">
      <c r="A38" s="199" t="s">
        <v>15</v>
      </c>
      <c r="B38" s="200"/>
      <c r="C38" s="200"/>
      <c r="D38" s="200"/>
      <c r="E38" s="200"/>
      <c r="F38" s="200"/>
      <c r="G38" s="200"/>
      <c r="H38" s="201"/>
      <c r="I38" s="51"/>
      <c r="J38" s="51"/>
      <c r="K38" s="51"/>
      <c r="L38" s="51"/>
      <c r="M38" s="51"/>
      <c r="N38" s="51"/>
      <c r="O38" s="51"/>
      <c r="P38" s="51"/>
      <c r="Q38" s="51"/>
      <c r="R38" s="50"/>
      <c r="S38" s="52"/>
    </row>
    <row r="39" spans="1:19" ht="19.2" customHeight="1" thickBot="1" x14ac:dyDescent="0.35">
      <c r="A39" s="5" t="s">
        <v>5</v>
      </c>
      <c r="B39" s="211"/>
      <c r="C39" s="211"/>
      <c r="D39" s="211"/>
      <c r="E39" s="117"/>
      <c r="F39" s="158" t="s">
        <v>19</v>
      </c>
      <c r="G39" s="159"/>
      <c r="H39" s="159"/>
      <c r="I39" s="160"/>
      <c r="J39" s="158" t="s">
        <v>16</v>
      </c>
      <c r="K39" s="160"/>
      <c r="L39" s="159" t="s">
        <v>17</v>
      </c>
      <c r="M39" s="159"/>
      <c r="N39" s="185" t="s">
        <v>3</v>
      </c>
      <c r="O39" s="185"/>
      <c r="P39" s="181" t="s">
        <v>4</v>
      </c>
      <c r="Q39" s="182"/>
      <c r="R39" s="56" t="s">
        <v>18</v>
      </c>
    </row>
    <row r="40" spans="1:19" ht="18.75" customHeight="1" thickBot="1" x14ac:dyDescent="0.35">
      <c r="A40" s="57" t="s">
        <v>20</v>
      </c>
      <c r="B40" s="212"/>
      <c r="C40" s="212"/>
      <c r="D40" s="212"/>
      <c r="E40" s="116"/>
      <c r="F40" s="161"/>
      <c r="G40" s="162"/>
      <c r="H40" s="162"/>
      <c r="I40" s="163"/>
      <c r="J40" s="161"/>
      <c r="K40" s="163"/>
      <c r="L40" s="167"/>
      <c r="M40" s="168"/>
      <c r="N40" s="165"/>
      <c r="O40" s="166"/>
      <c r="P40" s="183"/>
      <c r="Q40" s="184"/>
      <c r="R40" s="55">
        <f t="shared" ref="R40:R48" si="10">N40-P40</f>
        <v>0</v>
      </c>
    </row>
    <row r="41" spans="1:19" ht="18.75" customHeight="1" thickBot="1" x14ac:dyDescent="0.35">
      <c r="A41" s="58" t="s">
        <v>20</v>
      </c>
      <c r="B41" s="58"/>
      <c r="C41" s="58"/>
      <c r="D41" s="58"/>
      <c r="E41" s="115"/>
      <c r="F41" s="121"/>
      <c r="G41" s="122"/>
      <c r="H41" s="122"/>
      <c r="I41" s="123"/>
      <c r="J41" s="121"/>
      <c r="K41" s="123"/>
      <c r="L41" s="179"/>
      <c r="M41" s="180"/>
      <c r="N41" s="165"/>
      <c r="O41" s="166"/>
      <c r="P41" s="183"/>
      <c r="Q41" s="184"/>
      <c r="R41" s="55">
        <f t="shared" si="10"/>
        <v>0</v>
      </c>
    </row>
    <row r="42" spans="1:19" ht="19.2" customHeight="1" thickBot="1" x14ac:dyDescent="0.35">
      <c r="A42" s="58" t="s">
        <v>20</v>
      </c>
      <c r="B42" s="213"/>
      <c r="C42" s="213"/>
      <c r="D42" s="213"/>
      <c r="E42" s="111"/>
      <c r="F42" s="121"/>
      <c r="G42" s="122"/>
      <c r="H42" s="122"/>
      <c r="I42" s="123"/>
      <c r="J42" s="121"/>
      <c r="K42" s="123"/>
      <c r="L42" s="121"/>
      <c r="M42" s="164"/>
      <c r="N42" s="124"/>
      <c r="O42" s="125"/>
      <c r="P42" s="119"/>
      <c r="Q42" s="120"/>
      <c r="R42" s="55">
        <f t="shared" si="10"/>
        <v>0</v>
      </c>
    </row>
    <row r="43" spans="1:19" ht="19.5" customHeight="1" thickBot="1" x14ac:dyDescent="0.35">
      <c r="A43" s="57" t="s">
        <v>20</v>
      </c>
      <c r="B43" s="212"/>
      <c r="C43" s="212"/>
      <c r="D43" s="212"/>
      <c r="E43" s="112"/>
      <c r="F43" s="126"/>
      <c r="G43" s="127"/>
      <c r="H43" s="127"/>
      <c r="I43" s="128"/>
      <c r="J43" s="126"/>
      <c r="K43" s="128"/>
      <c r="L43" s="126"/>
      <c r="M43" s="128"/>
      <c r="N43" s="124"/>
      <c r="O43" s="125"/>
      <c r="P43" s="119"/>
      <c r="Q43" s="120"/>
      <c r="R43" s="55">
        <f t="shared" si="10"/>
        <v>0</v>
      </c>
    </row>
    <row r="44" spans="1:19" ht="19.5" customHeight="1" thickBot="1" x14ac:dyDescent="0.35">
      <c r="A44" s="58" t="s">
        <v>20</v>
      </c>
      <c r="B44" s="213"/>
      <c r="C44" s="213"/>
      <c r="D44" s="213"/>
      <c r="E44" s="111"/>
      <c r="F44" s="121"/>
      <c r="G44" s="122"/>
      <c r="H44" s="122"/>
      <c r="I44" s="123"/>
      <c r="J44" s="121"/>
      <c r="K44" s="123"/>
      <c r="L44" s="121"/>
      <c r="M44" s="123"/>
      <c r="N44" s="124"/>
      <c r="O44" s="125"/>
      <c r="P44" s="119"/>
      <c r="Q44" s="120"/>
      <c r="R44" s="55">
        <f t="shared" si="10"/>
        <v>0</v>
      </c>
    </row>
    <row r="45" spans="1:19" ht="19.5" customHeight="1" thickBot="1" x14ac:dyDescent="0.35">
      <c r="A45" s="58" t="s">
        <v>20</v>
      </c>
      <c r="B45" s="213"/>
      <c r="C45" s="213"/>
      <c r="D45" s="213"/>
      <c r="E45" s="111"/>
      <c r="F45" s="121"/>
      <c r="G45" s="122"/>
      <c r="H45" s="122"/>
      <c r="I45" s="123"/>
      <c r="J45" s="121"/>
      <c r="K45" s="123"/>
      <c r="L45" s="121"/>
      <c r="M45" s="123"/>
      <c r="N45" s="124"/>
      <c r="O45" s="125"/>
      <c r="P45" s="119"/>
      <c r="Q45" s="120"/>
      <c r="R45" s="55">
        <f t="shared" si="10"/>
        <v>0</v>
      </c>
    </row>
    <row r="46" spans="1:19" ht="19.5" customHeight="1" thickBot="1" x14ac:dyDescent="0.35">
      <c r="A46" s="57" t="s">
        <v>20</v>
      </c>
      <c r="B46" s="212"/>
      <c r="C46" s="212"/>
      <c r="D46" s="212"/>
      <c r="E46" s="112"/>
      <c r="F46" s="126"/>
      <c r="G46" s="127"/>
      <c r="H46" s="127"/>
      <c r="I46" s="128"/>
      <c r="J46" s="126"/>
      <c r="K46" s="128"/>
      <c r="L46" s="126"/>
      <c r="M46" s="128"/>
      <c r="N46" s="124"/>
      <c r="O46" s="125"/>
      <c r="P46" s="119"/>
      <c r="Q46" s="120"/>
      <c r="R46" s="55">
        <f t="shared" si="10"/>
        <v>0</v>
      </c>
    </row>
    <row r="47" spans="1:19" ht="19.5" customHeight="1" thickBot="1" x14ac:dyDescent="0.35">
      <c r="A47" s="58" t="s">
        <v>20</v>
      </c>
      <c r="B47" s="213"/>
      <c r="C47" s="213"/>
      <c r="D47" s="213"/>
      <c r="E47" s="111"/>
      <c r="F47" s="121"/>
      <c r="G47" s="122"/>
      <c r="H47" s="122"/>
      <c r="I47" s="123"/>
      <c r="J47" s="121"/>
      <c r="K47" s="123"/>
      <c r="L47" s="121"/>
      <c r="M47" s="123"/>
      <c r="N47" s="124"/>
      <c r="O47" s="125"/>
      <c r="P47" s="119"/>
      <c r="Q47" s="120"/>
      <c r="R47" s="55">
        <f t="shared" si="10"/>
        <v>0</v>
      </c>
    </row>
    <row r="48" spans="1:19" ht="18.75" customHeight="1" x14ac:dyDescent="0.3">
      <c r="A48" s="58" t="s">
        <v>20</v>
      </c>
      <c r="B48" s="213"/>
      <c r="C48" s="213"/>
      <c r="D48" s="213"/>
      <c r="E48" s="111"/>
      <c r="F48" s="121"/>
      <c r="G48" s="122"/>
      <c r="H48" s="122"/>
      <c r="I48" s="123"/>
      <c r="J48" s="121"/>
      <c r="K48" s="123"/>
      <c r="L48" s="121"/>
      <c r="M48" s="123"/>
      <c r="N48" s="124"/>
      <c r="O48" s="125"/>
      <c r="P48" s="119"/>
      <c r="Q48" s="120"/>
      <c r="R48" s="55">
        <f t="shared" si="10"/>
        <v>0</v>
      </c>
    </row>
    <row r="49" spans="1:1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x14ac:dyDescent="0.3">
      <c r="N589" s="2"/>
      <c r="O589" s="2"/>
      <c r="P589" s="2"/>
      <c r="Q589" s="2"/>
    </row>
    <row r="590" spans="1:17" x14ac:dyDescent="0.3">
      <c r="N590" s="2"/>
      <c r="O590" s="2"/>
      <c r="P590" s="2"/>
      <c r="Q590" s="2"/>
    </row>
    <row r="591" spans="1:17" x14ac:dyDescent="0.3">
      <c r="N591" s="2"/>
      <c r="O591" s="2"/>
      <c r="P591" s="2"/>
      <c r="Q591" s="2"/>
    </row>
    <row r="592" spans="1:17" x14ac:dyDescent="0.3">
      <c r="N592" s="2"/>
      <c r="O592" s="2"/>
      <c r="P592" s="2"/>
      <c r="Q592" s="2"/>
    </row>
    <row r="593" spans="14:17" x14ac:dyDescent="0.3">
      <c r="N593" s="2"/>
      <c r="O593" s="2"/>
      <c r="P593" s="2"/>
      <c r="Q593" s="2"/>
    </row>
    <row r="594" spans="14:17" x14ac:dyDescent="0.3">
      <c r="N594" s="2"/>
      <c r="O594" s="2"/>
      <c r="P594" s="2"/>
      <c r="Q594" s="2"/>
    </row>
    <row r="595" spans="14:17" x14ac:dyDescent="0.3">
      <c r="N595" s="2"/>
      <c r="O595" s="2"/>
      <c r="P595" s="2"/>
      <c r="Q595" s="2"/>
    </row>
    <row r="596" spans="14:17" x14ac:dyDescent="0.3">
      <c r="N596" s="2"/>
      <c r="O596" s="2"/>
      <c r="P596" s="2"/>
      <c r="Q596" s="2"/>
    </row>
    <row r="597" spans="14:17" x14ac:dyDescent="0.3">
      <c r="N597" s="2"/>
      <c r="O597" s="2"/>
      <c r="P597" s="2"/>
      <c r="Q597" s="2"/>
    </row>
    <row r="598" spans="14:17" x14ac:dyDescent="0.3">
      <c r="N598" s="2"/>
      <c r="O598" s="2"/>
      <c r="P598" s="2"/>
      <c r="Q598" s="2"/>
    </row>
  </sheetData>
  <mergeCells count="73">
    <mergeCell ref="H26:I26"/>
    <mergeCell ref="H27:I27"/>
    <mergeCell ref="A33:R35"/>
    <mergeCell ref="A38:H38"/>
    <mergeCell ref="H29:I29"/>
    <mergeCell ref="P39:Q39"/>
    <mergeCell ref="P40:Q40"/>
    <mergeCell ref="P41:Q41"/>
    <mergeCell ref="J39:K39"/>
    <mergeCell ref="L39:M39"/>
    <mergeCell ref="N39:O39"/>
    <mergeCell ref="J41:K41"/>
    <mergeCell ref="K4:L4"/>
    <mergeCell ref="E4:F4"/>
    <mergeCell ref="Q4:R4"/>
    <mergeCell ref="M4:N4"/>
    <mergeCell ref="I4:J4"/>
    <mergeCell ref="G4:H4"/>
    <mergeCell ref="O4:P4"/>
    <mergeCell ref="J42:K42"/>
    <mergeCell ref="L42:M42"/>
    <mergeCell ref="N40:O40"/>
    <mergeCell ref="J40:K40"/>
    <mergeCell ref="L40:M40"/>
    <mergeCell ref="N42:O42"/>
    <mergeCell ref="L41:M41"/>
    <mergeCell ref="N41:O41"/>
    <mergeCell ref="P42:Q42"/>
    <mergeCell ref="N29:Q30"/>
    <mergeCell ref="A2:R2"/>
    <mergeCell ref="N25:Q26"/>
    <mergeCell ref="N27:Q28"/>
    <mergeCell ref="J24:L25"/>
    <mergeCell ref="J29:L29"/>
    <mergeCell ref="J26:L26"/>
    <mergeCell ref="J27:L27"/>
    <mergeCell ref="J28:L28"/>
    <mergeCell ref="H24:I25"/>
    <mergeCell ref="H28:I28"/>
    <mergeCell ref="F42:I42"/>
    <mergeCell ref="F39:I39"/>
    <mergeCell ref="F40:I40"/>
    <mergeCell ref="F41:I41"/>
    <mergeCell ref="P43:Q43"/>
    <mergeCell ref="F44:I44"/>
    <mergeCell ref="J44:K44"/>
    <mergeCell ref="L44:M44"/>
    <mergeCell ref="N44:O44"/>
    <mergeCell ref="P44:Q44"/>
    <mergeCell ref="F43:I43"/>
    <mergeCell ref="J43:K43"/>
    <mergeCell ref="L43:M43"/>
    <mergeCell ref="N43:O43"/>
    <mergeCell ref="P45:Q45"/>
    <mergeCell ref="F46:I46"/>
    <mergeCell ref="J46:K46"/>
    <mergeCell ref="L46:M46"/>
    <mergeCell ref="N46:O46"/>
    <mergeCell ref="P46:Q46"/>
    <mergeCell ref="F45:I45"/>
    <mergeCell ref="J45:K45"/>
    <mergeCell ref="L45:M45"/>
    <mergeCell ref="N45:O45"/>
    <mergeCell ref="P47:Q47"/>
    <mergeCell ref="F48:I48"/>
    <mergeCell ref="J48:K48"/>
    <mergeCell ref="L48:M48"/>
    <mergeCell ref="N48:O48"/>
    <mergeCell ref="P48:Q48"/>
    <mergeCell ref="F47:I47"/>
    <mergeCell ref="J47:K47"/>
    <mergeCell ref="L47:M47"/>
    <mergeCell ref="N47:O47"/>
  </mergeCells>
  <phoneticPr fontId="19" type="noConversion"/>
  <conditionalFormatting sqref="R24">
    <cfRule type="expression" priority="11">
      <formula>$T$24:$T$28=TRUE</formula>
    </cfRule>
  </conditionalFormatting>
  <conditionalFormatting sqref="R25 R27 R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T24:T2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R24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T24:T28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7C081-DA8E-4A58-AEA5-328471939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Margaret McDonnell</cp:lastModifiedBy>
  <cp:revision/>
  <cp:lastPrinted>2017-11-15T17:23:59Z</cp:lastPrinted>
  <dcterms:created xsi:type="dcterms:W3CDTF">2015-11-16T19:09:52Z</dcterms:created>
  <dcterms:modified xsi:type="dcterms:W3CDTF">2024-07-25T20:49:29Z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