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55567E50-5A8B-4990-B72C-A9BBBAE8CF75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<sst xmlns="http://schemas.openxmlformats.org/spreadsheetml/2006/main" count="90" uniqueCount="59">
  <si>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</si>
  <si>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</si>
  <si>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</si>
  <si>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</si>
  <si>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</si>
  <si>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</si>
  <si>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</si>
  <si>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</si>
  <si>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</si>
  <si>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</si>
  <si>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</si>
  <si>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</si>
  <si>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</si>
  <si>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</si>
  <si>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SIDE DINNING </t>
  </si>
  <si>
    <t>AC-2</t>
  </si>
  <si>
    <t>KITCHEN</t>
  </si>
  <si>
    <t>AC-3</t>
  </si>
  <si>
    <t>DRIVE THRU</t>
  </si>
  <si>
    <t>AC-4</t>
  </si>
  <si>
    <t xml:space="preserve">FRONT DINNING </t>
  </si>
  <si>
    <t>AC-5</t>
  </si>
  <si>
    <t>AC-6</t>
  </si>
  <si>
    <t>MULTI-PURPOSE</t>
  </si>
  <si>
    <t>EF-1</t>
  </si>
  <si>
    <t>HD1</t>
  </si>
  <si>
    <t>EF-2</t>
  </si>
  <si>
    <t>HD2  &amp; HD3</t>
  </si>
  <si>
    <t>EF-3</t>
  </si>
  <si>
    <t>RESTROOMS</t>
  </si>
  <si>
    <t>EF-4</t>
  </si>
  <si>
    <t>HD3</t>
  </si>
  <si>
    <t>EF-5</t>
  </si>
  <si>
    <t xml:space="preserve">RESTROOM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</si>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</sst>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9" fillId="0" borderId="0" xfId="0" applyFont="1"/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80" zoomScaleNormal="85" zoomScaleSheetLayoutView="80" workbookViewId="0">
      <selection activeCell="H13" sqref="H13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9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72" t="s">
        <v>2</v>
      </c>
      <c r="D4" s="173"/>
      <c r="E4" s="145" t="s">
        <v>3</v>
      </c>
      <c r="F4" s="144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3400</v>
      </c>
      <c r="D6" s="24"/>
      <c r="E6" s="23">
        <f t="shared" ref="E6:E11" si="0">C6-G6</f>
        <v>2550</v>
      </c>
      <c r="F6" s="24">
        <f t="shared" ref="E6:F7" si="1">D6-H6</f>
        <v>0</v>
      </c>
      <c r="G6" s="25">
        <v>850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8500</v>
      </c>
      <c r="D7" s="36"/>
      <c r="E7" s="23">
        <f t="shared" si="0"/>
        <v>6500</v>
      </c>
      <c r="F7" s="36">
        <f t="shared" si="1"/>
        <v>0</v>
      </c>
      <c r="G7" s="37">
        <v>2000</v>
      </c>
      <c r="H7" s="38"/>
      <c r="I7" s="39">
        <f t="shared" ref="I7:J7" si="2">G7/C7</f>
        <v>0.23529411764705882</v>
      </c>
      <c r="J7" s="40" t="e">
        <f t="shared" si="2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18" customHeight="1">
      <c r="A8" s="73" t="s">
        <v>17</v>
      </c>
      <c r="B8" s="71" t="s">
        <v>18</v>
      </c>
      <c r="C8" s="35">
        <v>4920</v>
      </c>
      <c r="D8" s="36"/>
      <c r="E8" s="23">
        <f t="shared" si="0"/>
        <v>3740</v>
      </c>
      <c r="F8" s="36">
        <f t="shared" ref="F8:F11" si="3">D8-H8</f>
        <v>0</v>
      </c>
      <c r="G8" s="37">
        <v>1180</v>
      </c>
      <c r="H8" s="38"/>
      <c r="I8" s="39">
        <f t="shared" ref="I8:I9" si="4">G8/C8</f>
        <v>0.23983739837398374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2000</v>
      </c>
      <c r="D9" s="36"/>
      <c r="E9" s="23">
        <f t="shared" si="0"/>
        <v>1700</v>
      </c>
      <c r="F9" s="36">
        <f t="shared" si="3"/>
        <v>0</v>
      </c>
      <c r="G9" s="37">
        <v>300</v>
      </c>
      <c r="H9" s="38"/>
      <c r="I9" s="39">
        <f t="shared" si="4"/>
        <v>0.15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23">
        <f t="shared" si="0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 t="s">
        <v>23</v>
      </c>
      <c r="C11" s="35"/>
      <c r="D11" s="36"/>
      <c r="E11" s="23">
        <f t="shared" si="0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24</v>
      </c>
      <c r="B12" s="71" t="s">
        <v>25</v>
      </c>
      <c r="C12" s="47"/>
      <c r="D12" s="48"/>
      <c r="E12" s="131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3"/>
      <c r="P12" s="44"/>
      <c r="Q12" s="61"/>
      <c r="R12" s="66"/>
    </row>
    <row r="13" spans="1:18" ht="20.100000000000001" customHeight="1">
      <c r="A13" s="73" t="s">
        <v>26</v>
      </c>
      <c r="B13" s="133" t="s">
        <v>27</v>
      </c>
      <c r="C13" s="47"/>
      <c r="D13" s="48"/>
      <c r="E13" s="132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3"/>
      <c r="P13" s="44"/>
      <c r="Q13" s="61"/>
      <c r="R13" s="66"/>
    </row>
    <row r="14" spans="1:18" ht="20.100000000000001" customHeight="1">
      <c r="A14" s="116" t="s">
        <v>28</v>
      </c>
      <c r="B14" s="71" t="s">
        <v>29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490</v>
      </c>
      <c r="P14" s="51"/>
      <c r="Q14" s="61"/>
      <c r="R14" s="66"/>
    </row>
    <row r="15" spans="1:18" ht="20.100000000000001" hidden="1" customHeight="1">
      <c r="A15" s="116" t="s">
        <v>30</v>
      </c>
      <c r="B15" s="117" t="s">
        <v>31</v>
      </c>
      <c r="C15" s="125"/>
      <c r="D15" s="126"/>
      <c r="E15" s="125"/>
      <c r="F15" s="126"/>
      <c r="G15" s="127"/>
      <c r="H15" s="128"/>
      <c r="I15" s="129"/>
      <c r="J15" s="128"/>
      <c r="K15" s="127"/>
      <c r="L15" s="128"/>
      <c r="M15" s="50"/>
      <c r="N15" s="51"/>
      <c r="O15" s="43"/>
      <c r="P15" s="44"/>
      <c r="Q15" s="61"/>
      <c r="R15" s="66"/>
    </row>
    <row r="16" spans="1:18" ht="20.100000000000001" hidden="1" customHeight="1">
      <c r="A16" s="116" t="s">
        <v>32</v>
      </c>
      <c r="B16" s="71" t="s">
        <v>33</v>
      </c>
      <c r="C16" s="118"/>
      <c r="D16" s="119"/>
      <c r="E16" s="118"/>
      <c r="F16" s="119"/>
      <c r="G16" s="120"/>
      <c r="H16" s="121"/>
      <c r="I16" s="122"/>
      <c r="J16" s="121"/>
      <c r="K16" s="120"/>
      <c r="L16" s="130"/>
      <c r="M16" s="43"/>
      <c r="N16" s="44"/>
      <c r="O16" s="123"/>
      <c r="P16" s="124"/>
      <c r="Q16" s="61"/>
      <c r="R16" s="66"/>
    </row>
    <row r="17" spans="1:21" ht="20.100000000000001" customHeight="1">
      <c r="A17" s="136" t="s">
        <v>34</v>
      </c>
      <c r="B17" s="137"/>
      <c r="C17" s="74">
        <f t="shared" ref="C17:H17" si="8">SUM(C6:C16)</f>
        <v>18820</v>
      </c>
      <c r="D17" s="75">
        <f t="shared" si="8"/>
        <v>0</v>
      </c>
      <c r="E17" s="74">
        <f t="shared" si="8"/>
        <v>14490</v>
      </c>
      <c r="F17" s="75">
        <f t="shared" si="8"/>
        <v>0</v>
      </c>
      <c r="G17" s="76">
        <f t="shared" si="8"/>
        <v>4330</v>
      </c>
      <c r="H17" s="77">
        <f t="shared" si="8"/>
        <v>0</v>
      </c>
      <c r="I17" s="78"/>
      <c r="J17" s="79"/>
      <c r="K17" s="76">
        <f t="shared" ref="K17:P17" si="9">SUM(K6:K16)</f>
        <v>0</v>
      </c>
      <c r="L17" s="77">
        <f t="shared" si="9"/>
        <v>0</v>
      </c>
      <c r="M17" s="115">
        <f t="shared" si="9"/>
        <v>3315</v>
      </c>
      <c r="N17" s="80">
        <f t="shared" si="9"/>
        <v>0</v>
      </c>
      <c r="O17" s="81">
        <f t="shared" si="9"/>
        <v>490</v>
      </c>
      <c r="P17" s="82">
        <f t="shared" si="9"/>
        <v>0</v>
      </c>
      <c r="Q17" s="52"/>
      <c r="R17" s="66"/>
    </row>
    <row r="18" spans="1:21" ht="20.100000000000001" customHeight="1" thickBot="1">
      <c r="A18" s="63"/>
      <c r="B18" s="53"/>
      <c r="C18" s="53"/>
      <c r="D18" s="53"/>
      <c r="E18" s="53"/>
      <c r="F18" s="64"/>
      <c r="G18" s="64"/>
      <c r="H18" s="69"/>
      <c r="I18" s="69"/>
      <c r="J18" s="64"/>
      <c r="K18" s="64"/>
      <c r="L18" s="65"/>
      <c r="M18" s="65"/>
      <c r="N18" s="65"/>
      <c r="O18" s="65"/>
      <c r="P18" s="52"/>
      <c r="Q18" s="66"/>
    </row>
    <row r="19" spans="1:21" ht="20.100000000000001" customHeight="1" thickBot="1">
      <c r="A19" s="96" t="s">
        <v>35</v>
      </c>
      <c r="B19" s="83"/>
      <c r="C19" s="83"/>
      <c r="D19" s="83"/>
      <c r="F19" s="229" t="s">
        <v>36</v>
      </c>
      <c r="G19" s="230"/>
      <c r="H19" s="203" t="s">
        <v>37</v>
      </c>
      <c r="I19" s="204"/>
      <c r="J19" s="205"/>
      <c r="L19" s="95" t="s">
        <v>38</v>
      </c>
      <c r="M19" s="84"/>
      <c r="N19" s="84"/>
      <c r="O19" s="84"/>
      <c r="P19" s="84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21" t="s">
        <v>34</v>
      </c>
      <c r="B20" s="222"/>
      <c r="C20" s="86" t="s">
        <v>11</v>
      </c>
      <c r="D20" s="87" t="s">
        <v>12</v>
      </c>
      <c r="F20" s="231"/>
      <c r="G20" s="232"/>
      <c r="H20" s="206"/>
      <c r="I20" s="207"/>
      <c r="J20" s="208"/>
      <c r="L20" s="200" t="s">
        <v>39</v>
      </c>
      <c r="M20" s="200"/>
      <c r="N20" s="200"/>
      <c r="O20" s="200"/>
      <c r="P20" s="98">
        <f>IF(R19=TRUE, 1, 0)</f>
        <v>1</v>
      </c>
    </row>
    <row r="21" spans="1:21" ht="18.75" customHeight="1">
      <c r="A21" s="223" t="s">
        <v>40</v>
      </c>
      <c r="B21" s="224"/>
      <c r="C21" s="88">
        <f>G17+K17</f>
        <v>4330</v>
      </c>
      <c r="D21" s="89">
        <f>H17+L17</f>
        <v>0</v>
      </c>
      <c r="F21" s="150" t="s">
        <v>41</v>
      </c>
      <c r="G21" s="151"/>
      <c r="H21" s="212"/>
      <c r="I21" s="213"/>
      <c r="J21" s="214"/>
      <c r="L21" s="201"/>
      <c r="M21" s="201"/>
      <c r="N21" s="201"/>
      <c r="O21" s="201"/>
      <c r="P21" s="100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25" t="s">
        <v>42</v>
      </c>
      <c r="B22" s="226"/>
      <c r="C22" s="92">
        <f>M17+O17</f>
        <v>3805</v>
      </c>
      <c r="D22" s="93">
        <f>N17+P17</f>
        <v>0</v>
      </c>
      <c r="F22" s="152" t="s">
        <v>43</v>
      </c>
      <c r="G22" s="153"/>
      <c r="H22" s="215"/>
      <c r="I22" s="216"/>
      <c r="J22" s="217"/>
      <c r="L22" s="202" t="s">
        <v>44</v>
      </c>
      <c r="M22" s="202"/>
      <c r="N22" s="202"/>
      <c r="O22" s="202"/>
      <c r="P22" s="99" t="e">
        <f>IF(R21=TRUE, 1, 0)</f>
        <v>#DIV/0!</v>
      </c>
    </row>
    <row r="23" spans="1:21" ht="18.75" customHeight="1" thickBot="1">
      <c r="A23" s="227" t="s">
        <v>45</v>
      </c>
      <c r="B23" s="228"/>
      <c r="C23" s="90">
        <f>C21-C22</f>
        <v>525</v>
      </c>
      <c r="D23" s="91">
        <f>D21-D22</f>
        <v>0</v>
      </c>
      <c r="F23" s="168" t="s">
        <v>46</v>
      </c>
      <c r="G23" s="169"/>
      <c r="H23" s="218"/>
      <c r="I23" s="219"/>
      <c r="J23" s="220"/>
      <c r="L23" s="201"/>
      <c r="M23" s="201"/>
      <c r="N23" s="201"/>
      <c r="O23" s="201"/>
      <c r="P23" s="100"/>
      <c r="R23" s="1" t="e">
        <f>AND(H24&gt;=-0.02, H24&lt;=0.02)</f>
        <v>#DIV/0!</v>
      </c>
    </row>
    <row r="24" spans="1:21" ht="16.5" customHeight="1" thickBot="1">
      <c r="F24" s="166" t="s">
        <v>47</v>
      </c>
      <c r="G24" s="167"/>
      <c r="H24" s="209" t="e">
        <f>AVERAGE(H21:J23)</f>
        <v>#DIV/0!</v>
      </c>
      <c r="I24" s="210"/>
      <c r="J24" s="211"/>
      <c r="L24" s="198" t="s">
        <v>48</v>
      </c>
      <c r="M24" s="198"/>
      <c r="N24" s="198"/>
      <c r="O24" s="198"/>
      <c r="P24" s="94" t="e">
        <f>IF(R23=TRUE, 1, 0)</f>
        <v>#DIV/0!</v>
      </c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98"/>
      <c r="M25" s="198"/>
      <c r="N25" s="198"/>
      <c r="O25" s="198"/>
      <c r="P25" s="97"/>
    </row>
    <row r="26" spans="1:21" ht="13.7" customHeight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5"/>
      <c r="M26" s="55"/>
      <c r="N26" s="56"/>
      <c r="O26" s="56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6"/>
      <c r="Q28" s="67"/>
    </row>
    <row r="29" spans="1:21" ht="20.100000000000001" customHeight="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9"/>
      <c r="Q29" s="67"/>
    </row>
    <row r="30" spans="1:21" ht="20.100000000000001" customHeight="1" thickBot="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2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63" t="s">
        <v>50</v>
      </c>
      <c r="B33" s="164"/>
      <c r="C33" s="164"/>
      <c r="D33" s="164"/>
      <c r="E33" s="164"/>
      <c r="F33" s="165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149999999999999" customHeight="1" thickBot="1">
      <c r="A34" s="5" t="s">
        <v>9</v>
      </c>
      <c r="B34" s="190" t="s">
        <v>51</v>
      </c>
      <c r="C34" s="191"/>
      <c r="D34" s="144" t="s">
        <v>52</v>
      </c>
      <c r="E34" s="146"/>
      <c r="F34" s="146"/>
      <c r="G34" s="145"/>
      <c r="H34" s="144" t="s">
        <v>53</v>
      </c>
      <c r="I34" s="145"/>
      <c r="J34" s="146" t="s">
        <v>54</v>
      </c>
      <c r="K34" s="146"/>
      <c r="L34" s="147" t="s">
        <v>6</v>
      </c>
      <c r="M34" s="147"/>
      <c r="N34" s="142" t="s">
        <v>7</v>
      </c>
      <c r="O34" s="143"/>
      <c r="P34" s="58" t="s">
        <v>55</v>
      </c>
    </row>
    <row r="35" spans="1:17" ht="18.75" customHeight="1" thickBot="1">
      <c r="A35" s="59" t="s">
        <v>56</v>
      </c>
      <c r="B35" s="188" t="s">
        <v>57</v>
      </c>
      <c r="C35" s="189"/>
      <c r="D35" s="181"/>
      <c r="E35" s="194"/>
      <c r="F35" s="194"/>
      <c r="G35" s="182"/>
      <c r="H35" s="181" t="s">
        <v>58</v>
      </c>
      <c r="I35" s="182"/>
      <c r="J35" s="183" t="s">
        <v>58</v>
      </c>
      <c r="K35" s="184"/>
      <c r="L35" s="140">
        <v>0</v>
      </c>
      <c r="M35" s="141"/>
      <c r="N35" s="134">
        <v>1080</v>
      </c>
      <c r="O35" s="135"/>
      <c r="P35" s="57">
        <f t="shared" ref="P35:P37" si="10">L35-N35</f>
        <v>-1080</v>
      </c>
    </row>
    <row r="36" spans="1:17" ht="18.75" customHeight="1" thickBot="1">
      <c r="A36" s="60" t="s">
        <v>56</v>
      </c>
      <c r="B36" s="187" t="s">
        <v>57</v>
      </c>
      <c r="C36" s="187"/>
      <c r="D36" s="148"/>
      <c r="E36" s="195"/>
      <c r="F36" s="195"/>
      <c r="G36" s="149"/>
      <c r="H36" s="148" t="s">
        <v>58</v>
      </c>
      <c r="I36" s="149"/>
      <c r="J36" s="138" t="s">
        <v>58</v>
      </c>
      <c r="K36" s="139"/>
      <c r="L36" s="140">
        <v>0</v>
      </c>
      <c r="M36" s="141"/>
      <c r="N36" s="134">
        <v>832</v>
      </c>
      <c r="O36" s="135"/>
      <c r="P36" s="57">
        <f t="shared" ref="P36" si="11">L36-N36</f>
        <v>-832</v>
      </c>
    </row>
    <row r="37" spans="1:17" ht="18.75" customHeight="1" thickBot="1">
      <c r="A37" s="60" t="s">
        <v>56</v>
      </c>
      <c r="B37" s="187" t="s">
        <v>57</v>
      </c>
      <c r="C37" s="187"/>
      <c r="D37" s="148"/>
      <c r="E37" s="195"/>
      <c r="F37" s="195"/>
      <c r="G37" s="149"/>
      <c r="H37" s="148" t="s">
        <v>58</v>
      </c>
      <c r="I37" s="149"/>
      <c r="J37" s="138" t="s">
        <v>58</v>
      </c>
      <c r="K37" s="139"/>
      <c r="L37" s="140">
        <v>0</v>
      </c>
      <c r="M37" s="141"/>
      <c r="N37" s="134">
        <v>701</v>
      </c>
      <c r="O37" s="135"/>
      <c r="P37" s="57">
        <f t="shared" si="10"/>
        <v>-701</v>
      </c>
    </row>
    <row r="38" spans="1:17" ht="19.149999999999999" customHeight="1">
      <c r="A38" s="60" t="s">
        <v>56</v>
      </c>
      <c r="B38" s="192" t="s">
        <v>57</v>
      </c>
      <c r="C38" s="193"/>
      <c r="D38" s="148"/>
      <c r="E38" s="195"/>
      <c r="F38" s="195"/>
      <c r="G38" s="149"/>
      <c r="H38" s="148" t="s">
        <v>58</v>
      </c>
      <c r="I38" s="149"/>
      <c r="J38" s="148" t="s">
        <v>58</v>
      </c>
      <c r="K38" s="180"/>
      <c r="L38" s="185">
        <v>0</v>
      </c>
      <c r="M38" s="186"/>
      <c r="N38" s="196">
        <v>390</v>
      </c>
      <c r="O38" s="197"/>
      <c r="P38" s="57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B3514B-38F3-44AE-A306-3CCA48EE8C96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2024-06-10T19:00:34Z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