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65\"/>
    </mc:Choice>
  </mc:AlternateContent>
  <xr:revisionPtr revIDLastSave="0" documentId="8_{BE6DDF0B-593C-484F-831F-C130B5A069FE}" xr6:coauthVersionLast="47" xr6:coauthVersionMax="47" xr10:uidLastSave="{00000000-0000-0000-0000-000000000000}"/>
  <bookViews>
    <workbookView xWindow="1365" yWindow="2805" windowWidth="18127" windowHeight="8947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/>
  <c r="P28" i="1"/>
  <c r="T14" i="1"/>
  <c r="R16" i="1"/>
  <c r="P17" i="1"/>
  <c r="D15" i="1"/>
  <c r="C15" i="1"/>
  <c r="D14" i="1"/>
  <c r="C14" i="1"/>
  <c r="C16" i="1"/>
  <c r="T12" i="1"/>
  <c r="D16" i="1"/>
  <c r="U14" i="1"/>
  <c r="R14" i="1"/>
  <c r="J7" i="1"/>
  <c r="J6" i="1"/>
  <c r="I7" i="1"/>
  <c r="I6" i="1"/>
  <c r="U12" i="1"/>
  <c r="R12" i="1"/>
  <c r="P13" i="1"/>
  <c r="P15" i="1"/>
  <c r="F7" i="1"/>
  <c r="E7" i="1"/>
  <c r="F6" i="1"/>
  <c r="E6" i="1"/>
  <c r="F10" i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<sst xmlns="http://schemas.openxmlformats.org/spreadsheetml/2006/main" count="64" uniqueCount="46">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</sst>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104" zoomScaleNormal="55" zoomScaleSheetLayoutView="104" workbookViewId="0">
      <selection activeCell="H16" sqref="H16:J16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26</v>
      </c>
      <c r="B6" s="73" t="s">
        <v>40</v>
      </c>
      <c r="C6" s="23">
        <v>4400</v>
      </c>
      <c r="D6" s="24">
        <v>4078</v>
      </c>
      <c r="E6" s="23">
        <f t="shared" ref="E6:F7" si="0">C6-G6</f>
        <v>3250</v>
      </c>
      <c r="F6" s="24">
        <f t="shared" si="0"/>
        <v>2856</v>
      </c>
      <c r="G6" s="25">
        <v>1150</v>
      </c>
      <c r="H6" s="26">
        <v>1222</v>
      </c>
      <c r="I6" s="27">
        <f>G6/C6</f>
        <v>0.26136363636363635</v>
      </c>
      <c r="J6" s="28">
        <f>H6/D6</f>
        <v>0.2996566944580677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27</v>
      </c>
      <c r="B7" s="74" t="s">
        <v>41</v>
      </c>
      <c r="C7" s="35">
        <v>4400</v>
      </c>
      <c r="D7" s="36">
        <v>4522</v>
      </c>
      <c r="E7" s="35">
        <f t="shared" si="0"/>
        <v>3400</v>
      </c>
      <c r="F7" s="36">
        <f t="shared" si="0"/>
        <v>3524</v>
      </c>
      <c r="G7" s="37">
        <v>1000</v>
      </c>
      <c r="H7" s="38">
        <v>998</v>
      </c>
      <c r="I7" s="39">
        <f t="shared" ref="I7:J7" si="1">G7/C7</f>
        <v>0.22727272727272727</v>
      </c>
      <c r="J7" s="40">
        <f t="shared" si="1"/>
        <v>0.22069880583812473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>
        <v>1882</v>
      </c>
      <c r="O8" s="45"/>
      <c r="P8" s="46"/>
      <c r="Q8" s="64"/>
      <c r="R8" s="69"/>
    </row>
    <row r="9" spans="1:21" ht="20.100000000000001" customHeight="1" thickBot="1" x14ac:dyDescent="0.2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150</v>
      </c>
      <c r="P9" s="56">
        <v>149</v>
      </c>
      <c r="Q9" s="64"/>
      <c r="R9" s="69"/>
    </row>
    <row r="10" spans="1:21" ht="20.100000000000001" customHeight="1" thickBot="1" x14ac:dyDescent="0.2">
      <c r="A10" s="113" t="s">
        <v>29</v>
      </c>
      <c r="B10" s="114"/>
      <c r="C10" s="77">
        <f t="shared" ref="C10:H10" si="2">SUM(C6:C9)</f>
        <v>8800</v>
      </c>
      <c r="D10" s="78">
        <f t="shared" si="2"/>
        <v>8600</v>
      </c>
      <c r="E10" s="77">
        <f t="shared" si="2"/>
        <v>6650</v>
      </c>
      <c r="F10" s="78">
        <f t="shared" si="2"/>
        <v>6380</v>
      </c>
      <c r="G10" s="79">
        <f t="shared" si="2"/>
        <v>2150</v>
      </c>
      <c r="H10" s="80">
        <f t="shared" si="2"/>
        <v>2220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12">
        <f t="shared" si="3"/>
        <v>1900</v>
      </c>
      <c r="N10" s="83">
        <f t="shared" si="3"/>
        <v>1882</v>
      </c>
      <c r="O10" s="84">
        <f t="shared" si="3"/>
        <v>150</v>
      </c>
      <c r="P10" s="85">
        <f t="shared" si="3"/>
        <v>149</v>
      </c>
      <c r="Q10" s="52"/>
      <c r="R10" s="69"/>
    </row>
    <row r="11" spans="1:21" ht="20.100000000000001" customHeight="1" thickBot="1" x14ac:dyDescent="0.2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2">
      <c r="A12" s="107" t="s">
        <v>30</v>
      </c>
      <c r="B12" s="94"/>
      <c r="C12" s="94"/>
      <c r="D12" s="94"/>
      <c r="F12" s="151" t="s">
        <v>12</v>
      </c>
      <c r="G12" s="152"/>
      <c r="H12" s="173" t="s">
        <v>33</v>
      </c>
      <c r="I12" s="174"/>
      <c r="J12" s="175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">
      <c r="A13" s="191" t="s">
        <v>29</v>
      </c>
      <c r="B13" s="192"/>
      <c r="C13" s="97" t="s">
        <v>7</v>
      </c>
      <c r="D13" s="98" t="s">
        <v>8</v>
      </c>
      <c r="F13" s="153"/>
      <c r="G13" s="154"/>
      <c r="H13" s="176"/>
      <c r="I13" s="177"/>
      <c r="J13" s="178"/>
      <c r="L13" s="170" t="s">
        <v>38</v>
      </c>
      <c r="M13" s="170"/>
      <c r="N13" s="170"/>
      <c r="O13" s="170"/>
      <c r="P13" s="109">
        <f>IF(R12=TRUE, 1, 0)</f>
        <v>1</v>
      </c>
    </row>
    <row r="14" spans="1:21" ht="18.75" customHeight="1" x14ac:dyDescent="0.15">
      <c r="A14" s="193" t="s">
        <v>32</v>
      </c>
      <c r="B14" s="194"/>
      <c r="C14" s="99">
        <f>G10+K10</f>
        <v>2150</v>
      </c>
      <c r="D14" s="100">
        <f>H10+L10</f>
        <v>2220</v>
      </c>
      <c r="F14" s="123" t="s">
        <v>13</v>
      </c>
      <c r="G14" s="124"/>
      <c r="H14" s="182">
        <v>5.4000000000000003E-3</v>
      </c>
      <c r="I14" s="183"/>
      <c r="J14" s="184"/>
      <c r="L14" s="171"/>
      <c r="M14" s="171"/>
      <c r="N14" s="171"/>
      <c r="O14" s="171"/>
      <c r="P14" s="111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">
      <c r="A15" s="195" t="s">
        <v>31</v>
      </c>
      <c r="B15" s="196"/>
      <c r="C15" s="103">
        <f>M10+O10</f>
        <v>2050</v>
      </c>
      <c r="D15" s="104">
        <f>N10+P10</f>
        <v>2031</v>
      </c>
      <c r="F15" s="125" t="s">
        <v>14</v>
      </c>
      <c r="G15" s="126"/>
      <c r="H15" s="185">
        <v>7.1000000000000004E-3</v>
      </c>
      <c r="I15" s="186"/>
      <c r="J15" s="187"/>
      <c r="L15" s="172" t="s">
        <v>36</v>
      </c>
      <c r="M15" s="172"/>
      <c r="N15" s="172"/>
      <c r="O15" s="172"/>
      <c r="P15" s="110">
        <f>IF(R14=TRUE, 1, 0)</f>
        <v>1</v>
      </c>
    </row>
    <row r="16" spans="1:21" ht="18.75" customHeight="1" thickBot="1" x14ac:dyDescent="0.2">
      <c r="A16" s="197" t="s">
        <v>18</v>
      </c>
      <c r="B16" s="198"/>
      <c r="C16" s="101">
        <f>C14-C15</f>
        <v>100</v>
      </c>
      <c r="D16" s="102">
        <f>D14-D15</f>
        <v>189</v>
      </c>
      <c r="F16" s="165" t="s">
        <v>15</v>
      </c>
      <c r="G16" s="166"/>
      <c r="H16" s="188">
        <v>3.8999999999999998E-3</v>
      </c>
      <c r="I16" s="189"/>
      <c r="J16" s="190"/>
      <c r="L16" s="171"/>
      <c r="M16" s="171"/>
      <c r="N16" s="171"/>
      <c r="O16" s="171"/>
      <c r="P16" s="111"/>
      <c r="R16" s="1" t="b">
        <f>AND(H17&gt;=-0.02, H17&lt;=0.02)</f>
        <v>1</v>
      </c>
    </row>
    <row r="17" spans="1:17" ht="16.5" customHeight="1" thickBot="1" x14ac:dyDescent="0.2">
      <c r="F17" s="139" t="s">
        <v>16</v>
      </c>
      <c r="G17" s="140"/>
      <c r="H17" s="179">
        <f>AVERAGE(H14:J16)</f>
        <v>5.4666666666666674E-3</v>
      </c>
      <c r="I17" s="180"/>
      <c r="J17" s="181"/>
      <c r="L17" s="168" t="s">
        <v>37</v>
      </c>
      <c r="M17" s="168"/>
      <c r="N17" s="168"/>
      <c r="O17" s="168"/>
      <c r="P17" s="105">
        <f>IF(R16=TRUE, 1, 0)</f>
        <v>1</v>
      </c>
    </row>
    <row r="18" spans="1:17" ht="13.7" customHeight="1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8"/>
      <c r="M18" s="168"/>
      <c r="N18" s="168"/>
      <c r="O18" s="168"/>
      <c r="P18" s="108"/>
    </row>
    <row r="19" spans="1:17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2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1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70"/>
    </row>
    <row r="22" spans="1:17" ht="20.100000000000001" customHeight="1" x14ac:dyDescent="0.15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70"/>
    </row>
    <row r="23" spans="1:17" ht="20.100000000000001" customHeight="1" thickBot="1" x14ac:dyDescent="0.2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</row>
    <row r="24" spans="1:17" ht="20.10000000000000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">
      <c r="A26" s="136" t="s">
        <v>19</v>
      </c>
      <c r="B26" s="137"/>
      <c r="C26" s="137"/>
      <c r="D26" s="137"/>
      <c r="E26" s="137"/>
      <c r="F26" s="13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2">
      <c r="A27" s="5" t="s">
        <v>6</v>
      </c>
      <c r="B27" s="149" t="s">
        <v>24</v>
      </c>
      <c r="C27" s="150"/>
      <c r="D27" s="119" t="s">
        <v>23</v>
      </c>
      <c r="E27" s="121"/>
      <c r="F27" s="121"/>
      <c r="G27" s="120"/>
      <c r="H27" s="119" t="s">
        <v>20</v>
      </c>
      <c r="I27" s="120"/>
      <c r="J27" s="121" t="s">
        <v>21</v>
      </c>
      <c r="K27" s="121"/>
      <c r="L27" s="122" t="s">
        <v>3</v>
      </c>
      <c r="M27" s="122"/>
      <c r="N27" s="115" t="s">
        <v>4</v>
      </c>
      <c r="O27" s="116"/>
      <c r="P27" s="62" t="s">
        <v>22</v>
      </c>
    </row>
    <row r="28" spans="1:17" ht="18.75" customHeight="1" x14ac:dyDescent="0.15">
      <c r="A28" s="63" t="s">
        <v>25</v>
      </c>
      <c r="B28" s="147" t="s">
        <v>44</v>
      </c>
      <c r="C28" s="148"/>
      <c r="D28" s="143" t="s">
        <v>45</v>
      </c>
      <c r="E28" s="167"/>
      <c r="F28" s="167"/>
      <c r="G28" s="144"/>
      <c r="H28" s="143"/>
      <c r="I28" s="144"/>
      <c r="J28" s="145"/>
      <c r="K28" s="146"/>
      <c r="L28" s="141">
        <v>0</v>
      </c>
      <c r="M28" s="142"/>
      <c r="N28" s="117">
        <v>1900</v>
      </c>
      <c r="O28" s="118"/>
      <c r="P28" s="61">
        <f t="shared" ref="P28" si="4">L28-N28</f>
        <v>-1900</v>
      </c>
    </row>
    <row r="29" spans="1:17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2023-09-21T09:09:26Z</dcterms:modified>
</cp:coreProperties>
</file>