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PRIME STEAK/OCEAN 48 NEW PORT, CA/2 DRAWINGS/"/>
    </mc:Choice>
  </mc:AlternateContent>
  <xr:revisionPtr revIDLastSave="107" documentId="13_ncr:1_{B888774D-3C83-41B9-8B1C-1CD895A9BF91}" xr6:coauthVersionLast="47" xr6:coauthVersionMax="47" xr10:uidLastSave="{8C849889-4F0E-41A5-A280-786BA430F4A7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(2)'!$A$1:$P$41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J8" i="1"/>
  <c r="I9" i="1"/>
  <c r="J9" i="1"/>
  <c r="I10" i="1"/>
  <c r="J10" i="1"/>
  <c r="I11" i="1"/>
  <c r="J11" i="1"/>
  <c r="I12" i="1"/>
  <c r="J12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P49" i="1" l="1"/>
  <c r="P50" i="1"/>
  <c r="P51" i="1"/>
  <c r="P52" i="1"/>
  <c r="P53" i="1"/>
  <c r="P54" i="1"/>
  <c r="P28" i="1" l="1"/>
  <c r="O28" i="1"/>
  <c r="N28" i="1"/>
  <c r="M28" i="1"/>
  <c r="L28" i="1"/>
  <c r="K28" i="1"/>
  <c r="H28" i="1"/>
  <c r="G28" i="1"/>
  <c r="D28" i="1"/>
  <c r="C28" i="1"/>
  <c r="H35" i="1" l="1"/>
  <c r="P48" i="1"/>
  <c r="P47" i="1"/>
  <c r="P46" i="1"/>
  <c r="T32" i="1" l="1"/>
  <c r="R34" i="1"/>
  <c r="P35" i="1" s="1"/>
  <c r="D33" i="1" l="1"/>
  <c r="C33" i="1"/>
  <c r="D32" i="1"/>
  <c r="C32" i="1"/>
  <c r="C34" i="1" l="1"/>
  <c r="T30" i="1" s="1"/>
  <c r="D34" i="1"/>
  <c r="U32" i="1" s="1"/>
  <c r="R32" i="1" s="1"/>
  <c r="J7" i="1"/>
  <c r="J6" i="1"/>
  <c r="I7" i="1"/>
  <c r="I6" i="1"/>
  <c r="U30" i="1" l="1"/>
  <c r="R30" i="1" s="1"/>
  <c r="P31" i="1" s="1"/>
  <c r="P33" i="1"/>
  <c r="E28" i="1" l="1"/>
  <c r="F28" i="1"/>
</calcChain>
</file>

<file path=xl/sharedStrings.xml><?xml version="1.0" encoding="utf-8"?>
<sst xmlns="http://schemas.openxmlformats.org/spreadsheetml/2006/main" count="108" uniqueCount="75">
  <si>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</si>
  <si>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</si>
  <si>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</si>
  <si>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</si>
  <si>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</si>
  <si>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</si>
  <si>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</si>
  <si>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</si>
  <si>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</si>
  <si>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</si>
  <si>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</si>
  <si>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</si>
  <si>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</si>
  <si>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</si>
  <si>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</si>
  <si>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</si>
  <si>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</si>
  <si>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</si>
  <si>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</si>
  <si>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</si>
  <si>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</si>
  <si>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</si>
  <si>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</si>
  <si>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</si>
  <si>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</si>
  <si>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</si>
  <si>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</si>
  <si>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</si>
  <si>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</si>
  <si>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</si>
  <si>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</si>
  <si>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</si>
  <si>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</si>
  <si>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</si>
  <si>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</si>
  <si>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</si>
  <si>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</si>
  <si>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</si>
  <si>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</si>
  <si>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</si>
  <si>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</si>
  <si>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</si>
  <si>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</si>
  <si>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</si>
  <si>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AC-1</t>
  </si>
  <si>
    <t>AC-2</t>
  </si>
  <si>
    <t>AC-3</t>
  </si>
  <si>
    <t>AC-4</t>
  </si>
  <si>
    <t>AC-5</t>
  </si>
  <si>
    <t>AC-6</t>
  </si>
  <si>
    <t>AC-7</t>
  </si>
  <si>
    <t>AC-8</t>
  </si>
  <si>
    <t>PATIO 112</t>
  </si>
  <si>
    <t>114 PDR</t>
  </si>
  <si>
    <t>115 PDR</t>
  </si>
  <si>
    <t>119 PRV BOOTHS</t>
  </si>
  <si>
    <t>120 PDR</t>
  </si>
  <si>
    <t>ENTRY AND RESTROOMS</t>
  </si>
  <si>
    <t>136 DINING</t>
  </si>
  <si>
    <t>SECOND FLOOR</t>
  </si>
  <si>
    <t>DINING 113</t>
  </si>
  <si>
    <t>KITCHEN</t>
  </si>
  <si>
    <t>DINING 116</t>
  </si>
  <si>
    <t>DINING 135</t>
  </si>
  <si>
    <t>KEF-1</t>
  </si>
  <si>
    <t>KEF-2</t>
  </si>
  <si>
    <t>KEF-3</t>
  </si>
  <si>
    <t>KEF-4</t>
  </si>
  <si>
    <t>KEF-5</t>
  </si>
  <si>
    <t>KEF-6</t>
  </si>
  <si>
    <t>PIZZA OVEN</t>
  </si>
  <si>
    <t>RESTROOMS</t>
  </si>
  <si>
    <t>RESTROOM</t>
  </si>
  <si>
    <t>KITCHEN SERVICE</t>
  </si>
  <si>
    <t>MUA-2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</si>
</sst>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265476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4"/>
  <sheetViews>
    <sheetView showGridLines="0" tabSelected="1" view="pageBreakPreview" zoomScale="80" zoomScaleNormal="55" zoomScaleSheetLayoutView="80" workbookViewId="0">
      <selection activeCell="D18" sqref="D18"/>
    </sheetView>
  </sheetViews>
  <sheetFormatPr defaultColWidth="9.109375" defaultRowHeight="13.2" x14ac:dyDescent="0.25"/>
  <cols>
    <col min="1" max="1" width="10.5546875" style="1" customWidth="1"/>
    <col min="2" max="2" width="21.332031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82" t="s">
        <v>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</row>
    <row r="3" spans="1:18" ht="9.75" customHeight="1" thickBot="1" x14ac:dyDescent="0.35">
      <c r="A3" s="86"/>
    </row>
    <row r="4" spans="1:18" ht="20.100000000000001" customHeight="1" thickBot="1" x14ac:dyDescent="0.3">
      <c r="A4" s="6"/>
      <c r="B4" s="8" t="s">
        <v>1</v>
      </c>
      <c r="C4" s="155" t="s">
        <v>2</v>
      </c>
      <c r="D4" s="156"/>
      <c r="E4" s="130" t="s">
        <v>3</v>
      </c>
      <c r="F4" s="129"/>
      <c r="G4" s="161" t="s">
        <v>4</v>
      </c>
      <c r="H4" s="162"/>
      <c r="I4" s="153" t="s">
        <v>5</v>
      </c>
      <c r="J4" s="154"/>
      <c r="K4" s="159" t="s">
        <v>6</v>
      </c>
      <c r="L4" s="160"/>
      <c r="M4" s="157" t="s">
        <v>7</v>
      </c>
      <c r="N4" s="158"/>
      <c r="O4" s="157" t="s">
        <v>8</v>
      </c>
      <c r="P4" s="158"/>
      <c r="Q4" s="7"/>
      <c r="R4" s="63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18" ht="20.100000000000001" customHeight="1" thickBot="1" x14ac:dyDescent="0.3">
      <c r="A6" s="73" t="s">
        <v>44</v>
      </c>
      <c r="B6" s="71" t="s">
        <v>52</v>
      </c>
      <c r="C6" s="45"/>
      <c r="D6" s="46"/>
      <c r="E6" s="45"/>
      <c r="F6" s="46"/>
      <c r="G6" s="23">
        <v>300</v>
      </c>
      <c r="H6" s="24"/>
      <c r="I6" s="25" t="e">
        <f>G6/C6</f>
        <v>#DIV/0!</v>
      </c>
      <c r="J6" s="26" t="e">
        <f>H6/D6</f>
        <v>#DIV/0!</v>
      </c>
      <c r="K6" s="27"/>
      <c r="L6" s="28"/>
      <c r="M6" s="29"/>
      <c r="N6" s="30"/>
      <c r="O6" s="31"/>
      <c r="P6" s="32"/>
      <c r="Q6" s="69"/>
      <c r="R6" s="67"/>
    </row>
    <row r="7" spans="1:18" ht="20.100000000000001" customHeight="1" thickBot="1" x14ac:dyDescent="0.3">
      <c r="A7" s="73" t="s">
        <v>45</v>
      </c>
      <c r="B7" s="72" t="s">
        <v>53</v>
      </c>
      <c r="C7" s="45"/>
      <c r="D7" s="46"/>
      <c r="E7" s="45"/>
      <c r="F7" s="46"/>
      <c r="G7" s="35">
        <v>300</v>
      </c>
      <c r="H7" s="36"/>
      <c r="I7" s="37" t="e">
        <f t="shared" ref="I7:J7" si="0">G7/C7</f>
        <v>#DIV/0!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62"/>
      <c r="R7" s="67"/>
    </row>
    <row r="8" spans="1:18" ht="20.100000000000001" customHeight="1" thickBot="1" x14ac:dyDescent="0.3">
      <c r="A8" s="73" t="s">
        <v>46</v>
      </c>
      <c r="B8" s="72" t="s">
        <v>54</v>
      </c>
      <c r="C8" s="45"/>
      <c r="D8" s="46"/>
      <c r="E8" s="45"/>
      <c r="F8" s="46"/>
      <c r="G8" s="35">
        <v>190</v>
      </c>
      <c r="H8" s="36"/>
      <c r="I8" s="37" t="e">
        <f t="shared" ref="I8:I9" si="1">G8/C8</f>
        <v>#DIV/0!</v>
      </c>
      <c r="J8" s="38" t="e">
        <f t="shared" ref="J8:J9" si="2">H8/D8</f>
        <v>#DIV/0!</v>
      </c>
      <c r="K8" s="39"/>
      <c r="L8" s="40"/>
      <c r="M8" s="41"/>
      <c r="N8" s="42"/>
      <c r="O8" s="43"/>
      <c r="P8" s="44"/>
      <c r="Q8" s="62"/>
      <c r="R8" s="67"/>
    </row>
    <row r="9" spans="1:18" ht="19.5" customHeight="1" thickBot="1" x14ac:dyDescent="0.3">
      <c r="A9" s="73" t="s">
        <v>47</v>
      </c>
      <c r="B9" s="72" t="s">
        <v>55</v>
      </c>
      <c r="C9" s="45"/>
      <c r="D9" s="46"/>
      <c r="E9" s="45"/>
      <c r="F9" s="46"/>
      <c r="G9" s="35">
        <v>190</v>
      </c>
      <c r="H9" s="36"/>
      <c r="I9" s="37" t="e">
        <f t="shared" si="1"/>
        <v>#DIV/0!</v>
      </c>
      <c r="J9" s="38" t="e">
        <f t="shared" si="2"/>
        <v>#DIV/0!</v>
      </c>
      <c r="K9" s="39"/>
      <c r="L9" s="40"/>
      <c r="M9" s="41"/>
      <c r="N9" s="42"/>
      <c r="O9" s="43"/>
      <c r="P9" s="44"/>
      <c r="Q9" s="62"/>
      <c r="R9" s="67"/>
    </row>
    <row r="10" spans="1:18" ht="20.100000000000001" customHeight="1" thickBot="1" x14ac:dyDescent="0.3">
      <c r="A10" s="73" t="s">
        <v>48</v>
      </c>
      <c r="B10" s="102" t="s">
        <v>56</v>
      </c>
      <c r="C10" s="45"/>
      <c r="D10" s="46"/>
      <c r="E10" s="45"/>
      <c r="F10" s="46"/>
      <c r="G10" s="103">
        <v>120</v>
      </c>
      <c r="H10" s="104"/>
      <c r="I10" s="105" t="e">
        <f>G10/C10</f>
        <v>#DIV/0!</v>
      </c>
      <c r="J10" s="106" t="e">
        <f>H10/D10</f>
        <v>#DIV/0!</v>
      </c>
      <c r="K10" s="107"/>
      <c r="L10" s="108"/>
      <c r="M10" s="109"/>
      <c r="N10" s="110"/>
      <c r="O10" s="111"/>
      <c r="P10" s="112"/>
      <c r="Q10" s="69"/>
      <c r="R10" s="67"/>
    </row>
    <row r="11" spans="1:18" ht="20.100000000000001" customHeight="1" thickBot="1" x14ac:dyDescent="0.3">
      <c r="A11" s="73" t="s">
        <v>49</v>
      </c>
      <c r="B11" s="72" t="s">
        <v>57</v>
      </c>
      <c r="C11" s="45"/>
      <c r="D11" s="46"/>
      <c r="E11" s="45"/>
      <c r="F11" s="46"/>
      <c r="G11" s="35">
        <v>120</v>
      </c>
      <c r="H11" s="36"/>
      <c r="I11" s="37" t="e">
        <f t="shared" ref="I11:I13" si="3">G11/C11</f>
        <v>#DIV/0!</v>
      </c>
      <c r="J11" s="38" t="e">
        <f t="shared" ref="J11:J13" si="4">H11/D11</f>
        <v>#DIV/0!</v>
      </c>
      <c r="K11" s="39"/>
      <c r="L11" s="40"/>
      <c r="M11" s="41"/>
      <c r="N11" s="42"/>
      <c r="O11" s="43"/>
      <c r="P11" s="44"/>
      <c r="Q11" s="62"/>
      <c r="R11" s="67"/>
    </row>
    <row r="12" spans="1:18" ht="20.100000000000001" customHeight="1" thickBot="1" x14ac:dyDescent="0.3">
      <c r="A12" s="73" t="s">
        <v>50</v>
      </c>
      <c r="B12" s="72" t="s">
        <v>58</v>
      </c>
      <c r="C12" s="45"/>
      <c r="D12" s="46"/>
      <c r="E12" s="45"/>
      <c r="F12" s="46"/>
      <c r="G12" s="35">
        <v>120</v>
      </c>
      <c r="H12" s="36"/>
      <c r="I12" s="37" t="e">
        <f t="shared" si="3"/>
        <v>#DIV/0!</v>
      </c>
      <c r="J12" s="38" t="e">
        <f t="shared" si="4"/>
        <v>#DIV/0!</v>
      </c>
      <c r="K12" s="39"/>
      <c r="L12" s="40"/>
      <c r="M12" s="41"/>
      <c r="N12" s="42"/>
      <c r="O12" s="43"/>
      <c r="P12" s="44"/>
      <c r="Q12" s="62"/>
      <c r="R12" s="67"/>
    </row>
    <row r="13" spans="1:18" ht="20.100000000000001" customHeight="1" x14ac:dyDescent="0.25">
      <c r="A13" s="73" t="s">
        <v>51</v>
      </c>
      <c r="B13" s="72" t="s">
        <v>59</v>
      </c>
      <c r="C13" s="45"/>
      <c r="D13" s="46"/>
      <c r="E13" s="45"/>
      <c r="F13" s="46"/>
      <c r="G13" s="35">
        <v>195</v>
      </c>
      <c r="H13" s="36"/>
      <c r="I13" s="37" t="e">
        <f t="shared" si="3"/>
        <v>#DIV/0!</v>
      </c>
      <c r="J13" s="38" t="e">
        <f t="shared" si="4"/>
        <v>#DIV/0!</v>
      </c>
      <c r="K13" s="39"/>
      <c r="L13" s="40"/>
      <c r="M13" s="41"/>
      <c r="N13" s="42"/>
      <c r="O13" s="43"/>
      <c r="P13" s="44"/>
      <c r="Q13" s="62"/>
      <c r="R13" s="67"/>
    </row>
    <row r="14" spans="1:18" ht="20.100000000000001" customHeight="1" x14ac:dyDescent="0.25">
      <c r="A14" s="74" t="s">
        <v>13</v>
      </c>
      <c r="B14" s="72" t="s">
        <v>60</v>
      </c>
      <c r="C14" s="33">
        <v>3000</v>
      </c>
      <c r="D14" s="34"/>
      <c r="E14" s="33">
        <f t="shared" ref="E8:E17" si="5">C14-G14</f>
        <v>2120</v>
      </c>
      <c r="F14" s="34">
        <f t="shared" ref="F8:F17" si="6">D14-H14</f>
        <v>0</v>
      </c>
      <c r="G14" s="35">
        <v>880</v>
      </c>
      <c r="H14" s="36"/>
      <c r="I14" s="37">
        <f t="shared" ref="I14:I16" si="7">G14/C14</f>
        <v>0.29333333333333333</v>
      </c>
      <c r="J14" s="38" t="e">
        <f t="shared" ref="J14:J16" si="8">H14/D14</f>
        <v>#DIV/0!</v>
      </c>
      <c r="K14" s="39"/>
      <c r="L14" s="40"/>
      <c r="M14" s="41"/>
      <c r="N14" s="42"/>
      <c r="O14" s="43"/>
      <c r="P14" s="44"/>
      <c r="Q14" s="62"/>
      <c r="R14" s="67"/>
    </row>
    <row r="15" spans="1:18" ht="20.100000000000001" customHeight="1" x14ac:dyDescent="0.25">
      <c r="A15" s="74" t="s">
        <v>14</v>
      </c>
      <c r="B15" s="72" t="s">
        <v>61</v>
      </c>
      <c r="C15" s="33">
        <v>3000</v>
      </c>
      <c r="D15" s="34"/>
      <c r="E15" s="33">
        <f t="shared" ref="E15:E16" si="9">C15-G15</f>
        <v>0</v>
      </c>
      <c r="F15" s="34">
        <f t="shared" ref="F15:F16" si="10">D15-H15</f>
        <v>0</v>
      </c>
      <c r="G15" s="35">
        <v>3000</v>
      </c>
      <c r="H15" s="36"/>
      <c r="I15" s="37">
        <f t="shared" si="7"/>
        <v>1</v>
      </c>
      <c r="J15" s="38" t="e">
        <f t="shared" si="8"/>
        <v>#DIV/0!</v>
      </c>
      <c r="K15" s="39"/>
      <c r="L15" s="40"/>
      <c r="M15" s="41"/>
      <c r="N15" s="42"/>
      <c r="O15" s="43"/>
      <c r="P15" s="44"/>
      <c r="Q15" s="62"/>
      <c r="R15" s="67"/>
    </row>
    <row r="16" spans="1:18" ht="20.100000000000001" customHeight="1" x14ac:dyDescent="0.25">
      <c r="A16" s="74" t="s">
        <v>15</v>
      </c>
      <c r="B16" s="72" t="s">
        <v>62</v>
      </c>
      <c r="C16" s="33">
        <v>3400</v>
      </c>
      <c r="D16" s="34"/>
      <c r="E16" s="33">
        <f t="shared" si="9"/>
        <v>0</v>
      </c>
      <c r="F16" s="34">
        <f t="shared" si="10"/>
        <v>0</v>
      </c>
      <c r="G16" s="35">
        <v>3400</v>
      </c>
      <c r="H16" s="36"/>
      <c r="I16" s="37">
        <f t="shared" si="7"/>
        <v>1</v>
      </c>
      <c r="J16" s="38" t="e">
        <f t="shared" si="8"/>
        <v>#DIV/0!</v>
      </c>
      <c r="K16" s="39"/>
      <c r="L16" s="40"/>
      <c r="M16" s="41"/>
      <c r="N16" s="42"/>
      <c r="O16" s="43"/>
      <c r="P16" s="44"/>
      <c r="Q16" s="62"/>
      <c r="R16" s="67"/>
    </row>
    <row r="17" spans="1:21" ht="20.100000000000001" customHeight="1" x14ac:dyDescent="0.25">
      <c r="A17" s="74" t="s">
        <v>16</v>
      </c>
      <c r="B17" s="102" t="s">
        <v>63</v>
      </c>
      <c r="C17" s="113">
        <v>3400</v>
      </c>
      <c r="D17" s="114"/>
      <c r="E17" s="113">
        <f t="shared" si="5"/>
        <v>0</v>
      </c>
      <c r="F17" s="114">
        <f t="shared" si="6"/>
        <v>0</v>
      </c>
      <c r="G17" s="103">
        <v>3400</v>
      </c>
      <c r="H17" s="104"/>
      <c r="I17" s="105">
        <f>G17/C17</f>
        <v>1</v>
      </c>
      <c r="J17" s="106" t="e">
        <f>H17/D17</f>
        <v>#DIV/0!</v>
      </c>
      <c r="K17" s="39"/>
      <c r="L17" s="108"/>
      <c r="M17" s="109"/>
      <c r="N17" s="110"/>
      <c r="O17" s="111"/>
      <c r="P17" s="112"/>
      <c r="Q17" s="69"/>
      <c r="R17" s="67"/>
    </row>
    <row r="18" spans="1:21" ht="20.100000000000001" customHeight="1" x14ac:dyDescent="0.25">
      <c r="A18" s="74" t="s">
        <v>17</v>
      </c>
      <c r="B18" s="72" t="s">
        <v>61</v>
      </c>
      <c r="C18" s="45"/>
      <c r="D18" s="46"/>
      <c r="E18" s="45" t="s">
        <v>18</v>
      </c>
      <c r="F18" s="46"/>
      <c r="G18" s="39"/>
      <c r="H18" s="40"/>
      <c r="I18" s="47"/>
      <c r="J18" s="40"/>
      <c r="K18" s="36">
        <v>7115</v>
      </c>
      <c r="L18" s="36"/>
      <c r="M18" s="41"/>
      <c r="N18" s="42"/>
      <c r="O18" s="43"/>
      <c r="P18" s="44"/>
      <c r="Q18" s="53"/>
      <c r="R18" s="67"/>
    </row>
    <row r="19" spans="1:21" ht="20.100000000000001" customHeight="1" x14ac:dyDescent="0.25">
      <c r="A19" s="74" t="s">
        <v>74</v>
      </c>
      <c r="B19" s="72" t="s">
        <v>73</v>
      </c>
      <c r="C19" s="45"/>
      <c r="D19" s="46"/>
      <c r="E19" s="45" t="s">
        <v>18</v>
      </c>
      <c r="F19" s="46"/>
      <c r="G19" s="39"/>
      <c r="H19" s="40"/>
      <c r="I19" s="47"/>
      <c r="J19" s="40"/>
      <c r="K19" s="36">
        <v>622</v>
      </c>
      <c r="L19" s="36"/>
      <c r="M19" s="41"/>
      <c r="N19" s="42"/>
      <c r="O19" s="43"/>
      <c r="P19" s="44"/>
      <c r="Q19" s="53"/>
      <c r="R19" s="67"/>
    </row>
    <row r="20" spans="1:21" ht="20.100000000000001" customHeight="1" x14ac:dyDescent="0.25">
      <c r="A20" s="74" t="s">
        <v>64</v>
      </c>
      <c r="B20" s="72" t="s">
        <v>61</v>
      </c>
      <c r="C20" s="45"/>
      <c r="D20" s="46"/>
      <c r="E20" s="45"/>
      <c r="F20" s="46"/>
      <c r="G20" s="39"/>
      <c r="H20" s="40"/>
      <c r="I20" s="47"/>
      <c r="J20" s="40"/>
      <c r="K20" s="107"/>
      <c r="L20" s="40"/>
      <c r="M20" s="48">
        <v>2220</v>
      </c>
      <c r="N20" s="49"/>
      <c r="O20" s="43"/>
      <c r="P20" s="44"/>
      <c r="Q20" s="62"/>
      <c r="R20" s="67"/>
    </row>
    <row r="21" spans="1:21" ht="20.100000000000001" customHeight="1" x14ac:dyDescent="0.25">
      <c r="A21" s="74" t="s">
        <v>65</v>
      </c>
      <c r="B21" s="72" t="s">
        <v>61</v>
      </c>
      <c r="C21" s="45"/>
      <c r="D21" s="46"/>
      <c r="E21" s="45"/>
      <c r="F21" s="46"/>
      <c r="G21" s="39"/>
      <c r="H21" s="40"/>
      <c r="I21" s="47"/>
      <c r="J21" s="40"/>
      <c r="K21" s="39"/>
      <c r="L21" s="40"/>
      <c r="M21" s="48">
        <v>3055</v>
      </c>
      <c r="N21" s="49"/>
      <c r="O21" s="43"/>
      <c r="P21" s="44"/>
      <c r="Q21" s="62"/>
      <c r="R21" s="67"/>
    </row>
    <row r="22" spans="1:21" ht="20.100000000000001" customHeight="1" x14ac:dyDescent="0.25">
      <c r="A22" s="74" t="s">
        <v>66</v>
      </c>
      <c r="B22" s="72" t="s">
        <v>61</v>
      </c>
      <c r="C22" s="45"/>
      <c r="D22" s="46"/>
      <c r="E22" s="45"/>
      <c r="F22" s="46"/>
      <c r="G22" s="39"/>
      <c r="H22" s="40"/>
      <c r="I22" s="47"/>
      <c r="J22" s="40"/>
      <c r="K22" s="39"/>
      <c r="L22" s="40"/>
      <c r="M22" s="48">
        <v>3600</v>
      </c>
      <c r="N22" s="49"/>
      <c r="O22" s="43"/>
      <c r="P22" s="44"/>
      <c r="Q22" s="62"/>
      <c r="R22" s="67"/>
    </row>
    <row r="23" spans="1:21" ht="20.100000000000001" customHeight="1" x14ac:dyDescent="0.25">
      <c r="A23" s="74" t="s">
        <v>67</v>
      </c>
      <c r="B23" s="72" t="s">
        <v>61</v>
      </c>
      <c r="C23" s="45"/>
      <c r="D23" s="46"/>
      <c r="E23" s="45"/>
      <c r="F23" s="46"/>
      <c r="G23" s="39"/>
      <c r="H23" s="40"/>
      <c r="I23" s="47"/>
      <c r="J23" s="40"/>
      <c r="K23" s="39"/>
      <c r="L23" s="40"/>
      <c r="M23" s="48">
        <v>1350</v>
      </c>
      <c r="N23" s="49"/>
      <c r="O23" s="43"/>
      <c r="P23" s="44"/>
      <c r="Q23" s="62"/>
      <c r="R23" s="67"/>
    </row>
    <row r="24" spans="1:21" ht="20.100000000000001" customHeight="1" x14ac:dyDescent="0.25">
      <c r="A24" s="74" t="s">
        <v>68</v>
      </c>
      <c r="B24" s="72" t="s">
        <v>61</v>
      </c>
      <c r="C24" s="50"/>
      <c r="D24" s="46"/>
      <c r="E24" s="45"/>
      <c r="F24" s="46"/>
      <c r="G24" s="39"/>
      <c r="H24" s="40"/>
      <c r="I24" s="47"/>
      <c r="J24" s="40"/>
      <c r="K24" s="39"/>
      <c r="L24" s="40"/>
      <c r="M24" s="48">
        <v>750</v>
      </c>
      <c r="N24" s="49"/>
      <c r="O24" s="43"/>
      <c r="P24" s="44"/>
      <c r="Q24" s="62"/>
      <c r="R24" s="67"/>
    </row>
    <row r="25" spans="1:21" ht="20.100000000000001" customHeight="1" x14ac:dyDescent="0.25">
      <c r="A25" s="74" t="s">
        <v>69</v>
      </c>
      <c r="B25" s="72" t="s">
        <v>70</v>
      </c>
      <c r="C25" s="50"/>
      <c r="D25" s="46"/>
      <c r="E25" s="45"/>
      <c r="F25" s="46"/>
      <c r="G25" s="39"/>
      <c r="H25" s="40"/>
      <c r="I25" s="47"/>
      <c r="J25" s="40"/>
      <c r="K25" s="39"/>
      <c r="L25" s="40"/>
      <c r="M25" s="48">
        <v>600</v>
      </c>
      <c r="N25" s="49"/>
      <c r="O25" s="43"/>
      <c r="P25" s="44"/>
      <c r="Q25" s="62"/>
      <c r="R25" s="67"/>
    </row>
    <row r="26" spans="1:21" ht="20.100000000000001" customHeight="1" x14ac:dyDescent="0.25">
      <c r="A26" s="74" t="s">
        <v>19</v>
      </c>
      <c r="B26" s="102" t="s">
        <v>71</v>
      </c>
      <c r="C26" s="115"/>
      <c r="D26" s="116"/>
      <c r="E26" s="115"/>
      <c r="F26" s="116"/>
      <c r="G26" s="107"/>
      <c r="H26" s="108"/>
      <c r="I26" s="117"/>
      <c r="J26" s="108"/>
      <c r="K26" s="107"/>
      <c r="L26" s="108"/>
      <c r="M26" s="41"/>
      <c r="N26" s="42"/>
      <c r="O26" s="51">
        <v>700</v>
      </c>
      <c r="P26" s="52"/>
      <c r="Q26" s="62"/>
      <c r="R26" s="67"/>
    </row>
    <row r="27" spans="1:21" ht="20.100000000000001" customHeight="1" thickBot="1" x14ac:dyDescent="0.3">
      <c r="A27" s="74" t="s">
        <v>20</v>
      </c>
      <c r="B27" s="72" t="s">
        <v>72</v>
      </c>
      <c r="C27" s="45"/>
      <c r="D27" s="46"/>
      <c r="E27" s="45"/>
      <c r="F27" s="46"/>
      <c r="G27" s="39"/>
      <c r="H27" s="40"/>
      <c r="I27" s="47"/>
      <c r="J27" s="40"/>
      <c r="K27" s="39"/>
      <c r="L27" s="40"/>
      <c r="M27" s="41"/>
      <c r="N27" s="42"/>
      <c r="O27" s="51">
        <v>100</v>
      </c>
      <c r="P27" s="52"/>
      <c r="Q27" s="62"/>
      <c r="R27" s="67"/>
    </row>
    <row r="28" spans="1:21" ht="20.100000000000001" customHeight="1" thickBot="1" x14ac:dyDescent="0.3">
      <c r="A28" s="119" t="s">
        <v>21</v>
      </c>
      <c r="B28" s="120"/>
      <c r="C28" s="75">
        <f>SUM(C6:C27)</f>
        <v>12800</v>
      </c>
      <c r="D28" s="76">
        <f>SUM(D6:D27)</f>
        <v>0</v>
      </c>
      <c r="E28" s="75">
        <f>SUM(E6:E27)</f>
        <v>2120</v>
      </c>
      <c r="F28" s="76">
        <f>SUM(F6:F27)</f>
        <v>0</v>
      </c>
      <c r="G28" s="77">
        <f>SUM(G6:G27)</f>
        <v>12215</v>
      </c>
      <c r="H28" s="78">
        <f>SUM(H6:H27)</f>
        <v>0</v>
      </c>
      <c r="I28" s="79"/>
      <c r="J28" s="80"/>
      <c r="K28" s="77">
        <f>SUM(K6:K27)</f>
        <v>7737</v>
      </c>
      <c r="L28" s="78">
        <f>SUM(L6:L27)</f>
        <v>0</v>
      </c>
      <c r="M28" s="118">
        <f>SUM(M6:M27)</f>
        <v>11575</v>
      </c>
      <c r="N28" s="81">
        <f>SUM(N6:N27)</f>
        <v>0</v>
      </c>
      <c r="O28" s="82">
        <f>SUM(O6:O27)</f>
        <v>800</v>
      </c>
      <c r="P28" s="83">
        <f>SUM(P6:P27)</f>
        <v>0</v>
      </c>
      <c r="Q28" s="53"/>
      <c r="R28" s="67"/>
    </row>
    <row r="29" spans="1:21" ht="20.100000000000001" customHeight="1" thickBot="1" x14ac:dyDescent="0.3">
      <c r="A29" s="64"/>
      <c r="B29" s="54"/>
      <c r="C29" s="54"/>
      <c r="D29" s="54"/>
      <c r="E29" s="54"/>
      <c r="F29" s="65"/>
      <c r="G29" s="65"/>
      <c r="H29" s="70"/>
      <c r="I29" s="70"/>
      <c r="J29" s="65"/>
      <c r="K29" s="65"/>
      <c r="L29" s="66"/>
      <c r="M29" s="66"/>
      <c r="N29" s="66"/>
      <c r="O29" s="66"/>
      <c r="P29" s="53"/>
      <c r="Q29" s="67"/>
    </row>
    <row r="30" spans="1:21" ht="20.100000000000001" customHeight="1" thickBot="1" x14ac:dyDescent="0.3">
      <c r="A30" s="97" t="s">
        <v>22</v>
      </c>
      <c r="B30" s="84"/>
      <c r="C30" s="84"/>
      <c r="D30" s="84"/>
      <c r="F30" s="212" t="s">
        <v>23</v>
      </c>
      <c r="G30" s="213"/>
      <c r="H30" s="186" t="s">
        <v>24</v>
      </c>
      <c r="I30" s="187"/>
      <c r="J30" s="188"/>
      <c r="L30" s="96" t="s">
        <v>25</v>
      </c>
      <c r="M30" s="85"/>
      <c r="N30" s="85"/>
      <c r="O30" s="85"/>
      <c r="P30" s="85"/>
      <c r="R30" s="1" t="b">
        <f>T30=U30</f>
        <v>1</v>
      </c>
      <c r="T30" s="1" t="b">
        <f>C34&lt;0</f>
        <v>0</v>
      </c>
      <c r="U30" s="1" t="b">
        <f>D34&lt;0</f>
        <v>0</v>
      </c>
    </row>
    <row r="31" spans="1:21" ht="18.75" customHeight="1" thickBot="1" x14ac:dyDescent="0.3">
      <c r="A31" s="204" t="s">
        <v>21</v>
      </c>
      <c r="B31" s="205"/>
      <c r="C31" s="87" t="s">
        <v>11</v>
      </c>
      <c r="D31" s="88" t="s">
        <v>12</v>
      </c>
      <c r="F31" s="214"/>
      <c r="G31" s="215"/>
      <c r="H31" s="189"/>
      <c r="I31" s="190"/>
      <c r="J31" s="191"/>
      <c r="L31" s="183" t="s">
        <v>26</v>
      </c>
      <c r="M31" s="183"/>
      <c r="N31" s="183"/>
      <c r="O31" s="183"/>
      <c r="P31" s="99">
        <f>IF(R30=TRUE, 1, 0)</f>
        <v>1</v>
      </c>
    </row>
    <row r="32" spans="1:21" ht="18.75" customHeight="1" x14ac:dyDescent="0.25">
      <c r="A32" s="206" t="s">
        <v>27</v>
      </c>
      <c r="B32" s="207"/>
      <c r="C32" s="89">
        <f>G28+K28</f>
        <v>19952</v>
      </c>
      <c r="D32" s="90">
        <f>H28+L28</f>
        <v>0</v>
      </c>
      <c r="F32" s="135" t="s">
        <v>28</v>
      </c>
      <c r="G32" s="136"/>
      <c r="H32" s="195"/>
      <c r="I32" s="196"/>
      <c r="J32" s="197"/>
      <c r="L32" s="184"/>
      <c r="M32" s="184"/>
      <c r="N32" s="184"/>
      <c r="O32" s="184"/>
      <c r="P32" s="101"/>
      <c r="R32" s="1" t="e">
        <f>T32=U32</f>
        <v>#DIV/0!</v>
      </c>
      <c r="T32" s="1" t="e">
        <f>H35&lt;0</f>
        <v>#DIV/0!</v>
      </c>
      <c r="U32" s="1" t="b">
        <f>D34&lt;0</f>
        <v>0</v>
      </c>
    </row>
    <row r="33" spans="1:18" ht="18.75" customHeight="1" thickBot="1" x14ac:dyDescent="0.3">
      <c r="A33" s="208" t="s">
        <v>29</v>
      </c>
      <c r="B33" s="209"/>
      <c r="C33" s="93">
        <f>M28+O28</f>
        <v>12375</v>
      </c>
      <c r="D33" s="94">
        <f>N28+P28</f>
        <v>0</v>
      </c>
      <c r="F33" s="137" t="s">
        <v>30</v>
      </c>
      <c r="G33" s="138"/>
      <c r="H33" s="198"/>
      <c r="I33" s="199"/>
      <c r="J33" s="200"/>
      <c r="L33" s="185" t="s">
        <v>31</v>
      </c>
      <c r="M33" s="185"/>
      <c r="N33" s="185"/>
      <c r="O33" s="185"/>
      <c r="P33" s="100" t="e">
        <f>IF(R32=TRUE, 1, 0)</f>
        <v>#DIV/0!</v>
      </c>
    </row>
    <row r="34" spans="1:18" ht="18.75" customHeight="1" thickBot="1" x14ac:dyDescent="0.35">
      <c r="A34" s="210" t="s">
        <v>32</v>
      </c>
      <c r="B34" s="211"/>
      <c r="C34" s="91">
        <f>C32-C33</f>
        <v>7577</v>
      </c>
      <c r="D34" s="92">
        <f>D32-D33</f>
        <v>0</v>
      </c>
      <c r="F34" s="216" t="s">
        <v>33</v>
      </c>
      <c r="G34" s="217"/>
      <c r="H34" s="201"/>
      <c r="I34" s="202"/>
      <c r="J34" s="203"/>
      <c r="L34" s="184"/>
      <c r="M34" s="184"/>
      <c r="N34" s="184"/>
      <c r="O34" s="184"/>
      <c r="P34" s="101"/>
      <c r="R34" s="1" t="e">
        <f>AND(H35&gt;=-0.02, H35&lt;=0.02)</f>
        <v>#DIV/0!</v>
      </c>
    </row>
    <row r="35" spans="1:18" ht="16.5" customHeight="1" thickBot="1" x14ac:dyDescent="0.3">
      <c r="F35" s="151" t="s">
        <v>34</v>
      </c>
      <c r="G35" s="152"/>
      <c r="H35" s="192" t="e">
        <f>AVERAGE(H32:J34)</f>
        <v>#DIV/0!</v>
      </c>
      <c r="I35" s="193"/>
      <c r="J35" s="194"/>
      <c r="L35" s="181" t="s">
        <v>35</v>
      </c>
      <c r="M35" s="181"/>
      <c r="N35" s="181"/>
      <c r="O35" s="181"/>
      <c r="P35" s="95" t="e">
        <f>IF(R34=TRUE, 1, 0)</f>
        <v>#DIV/0!</v>
      </c>
    </row>
    <row r="36" spans="1:18" ht="13.65" customHeight="1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181"/>
      <c r="M36" s="181"/>
      <c r="N36" s="181"/>
      <c r="O36" s="181"/>
      <c r="P36" s="98"/>
    </row>
    <row r="37" spans="1:18" ht="13.65" customHeight="1" x14ac:dyDescent="0.2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6"/>
      <c r="M37" s="56"/>
      <c r="N37" s="57"/>
      <c r="O37" s="57"/>
      <c r="P37" s="7"/>
      <c r="Q37" s="7"/>
    </row>
    <row r="38" spans="1:18" ht="13.5" customHeight="1" thickBot="1" x14ac:dyDescent="0.3">
      <c r="A38" s="3" t="s">
        <v>36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4"/>
      <c r="M38" s="4"/>
      <c r="N38" s="3"/>
      <c r="O38" s="3"/>
    </row>
    <row r="39" spans="1:18" ht="20.100000000000001" customHeight="1" x14ac:dyDescent="0.25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1"/>
      <c r="Q39" s="68"/>
    </row>
    <row r="40" spans="1:18" ht="20.100000000000001" customHeight="1" x14ac:dyDescent="0.25">
      <c r="A40" s="142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4"/>
      <c r="Q40" s="68"/>
    </row>
    <row r="41" spans="1:18" ht="20.100000000000001" customHeight="1" thickBot="1" x14ac:dyDescent="0.3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7"/>
    </row>
    <row r="42" spans="1:18" ht="20.100000000000001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8" ht="13.8" thickBo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8" ht="20.100000000000001" customHeight="1" thickBot="1" x14ac:dyDescent="0.3">
      <c r="A44" s="148" t="s">
        <v>37</v>
      </c>
      <c r="B44" s="149"/>
      <c r="C44" s="149"/>
      <c r="D44" s="149"/>
      <c r="E44" s="149"/>
      <c r="F44" s="150"/>
      <c r="G44" s="54"/>
      <c r="H44" s="54"/>
      <c r="I44" s="54"/>
      <c r="J44" s="54"/>
      <c r="K44" s="54"/>
      <c r="L44" s="54"/>
      <c r="M44" s="54"/>
      <c r="N44" s="54"/>
      <c r="O44" s="54"/>
      <c r="P44" s="53"/>
      <c r="Q44" s="55"/>
    </row>
    <row r="45" spans="1:18" ht="19.2" customHeight="1" thickBot="1" x14ac:dyDescent="0.3">
      <c r="A45" s="5" t="s">
        <v>9</v>
      </c>
      <c r="B45" s="174" t="s">
        <v>38</v>
      </c>
      <c r="C45" s="175"/>
      <c r="D45" s="129" t="s">
        <v>39</v>
      </c>
      <c r="E45" s="131"/>
      <c r="F45" s="131"/>
      <c r="G45" s="130"/>
      <c r="H45" s="129" t="s">
        <v>40</v>
      </c>
      <c r="I45" s="130"/>
      <c r="J45" s="131" t="s">
        <v>41</v>
      </c>
      <c r="K45" s="131"/>
      <c r="L45" s="132" t="s">
        <v>6</v>
      </c>
      <c r="M45" s="132"/>
      <c r="N45" s="125" t="s">
        <v>7</v>
      </c>
      <c r="O45" s="126"/>
      <c r="P45" s="59" t="s">
        <v>42</v>
      </c>
    </row>
    <row r="46" spans="1:18" ht="18.75" customHeight="1" thickBot="1" x14ac:dyDescent="0.3">
      <c r="A46" s="60" t="s">
        <v>43</v>
      </c>
      <c r="B46" s="172"/>
      <c r="C46" s="173"/>
      <c r="D46" s="164"/>
      <c r="E46" s="178"/>
      <c r="F46" s="178"/>
      <c r="G46" s="165"/>
      <c r="H46" s="164"/>
      <c r="I46" s="165"/>
      <c r="J46" s="166"/>
      <c r="K46" s="167"/>
      <c r="L46" s="123"/>
      <c r="M46" s="124"/>
      <c r="N46" s="127"/>
      <c r="O46" s="128"/>
      <c r="P46" s="58">
        <f t="shared" ref="P46:P54" si="11">L46-N46</f>
        <v>0</v>
      </c>
    </row>
    <row r="47" spans="1:18" ht="18.75" customHeight="1" thickBot="1" x14ac:dyDescent="0.3">
      <c r="A47" s="61" t="s">
        <v>43</v>
      </c>
      <c r="B47" s="171"/>
      <c r="C47" s="171"/>
      <c r="D47" s="133"/>
      <c r="E47" s="170"/>
      <c r="F47" s="170"/>
      <c r="G47" s="134"/>
      <c r="H47" s="133"/>
      <c r="I47" s="134"/>
      <c r="J47" s="121"/>
      <c r="K47" s="122"/>
      <c r="L47" s="123"/>
      <c r="M47" s="124"/>
      <c r="N47" s="127"/>
      <c r="O47" s="128"/>
      <c r="P47" s="58">
        <f t="shared" si="11"/>
        <v>0</v>
      </c>
    </row>
    <row r="48" spans="1:18" ht="19.2" customHeight="1" thickBot="1" x14ac:dyDescent="0.3">
      <c r="A48" s="61" t="s">
        <v>43</v>
      </c>
      <c r="B48" s="176"/>
      <c r="C48" s="177"/>
      <c r="D48" s="133"/>
      <c r="E48" s="170"/>
      <c r="F48" s="170"/>
      <c r="G48" s="134"/>
      <c r="H48" s="133"/>
      <c r="I48" s="134"/>
      <c r="J48" s="133"/>
      <c r="K48" s="163"/>
      <c r="L48" s="168"/>
      <c r="M48" s="169"/>
      <c r="N48" s="179"/>
      <c r="O48" s="180"/>
      <c r="P48" s="58">
        <f t="shared" si="11"/>
        <v>0</v>
      </c>
    </row>
    <row r="49" spans="1:16" ht="19.5" customHeight="1" thickBot="1" x14ac:dyDescent="0.3">
      <c r="A49" s="60" t="s">
        <v>43</v>
      </c>
      <c r="B49" s="218"/>
      <c r="C49" s="219"/>
      <c r="D49" s="176"/>
      <c r="E49" s="220"/>
      <c r="F49" s="220"/>
      <c r="G49" s="177"/>
      <c r="H49" s="176"/>
      <c r="I49" s="177"/>
      <c r="J49" s="176"/>
      <c r="K49" s="177"/>
      <c r="L49" s="168"/>
      <c r="M49" s="169"/>
      <c r="N49" s="179"/>
      <c r="O49" s="180"/>
      <c r="P49" s="58">
        <f t="shared" si="11"/>
        <v>0</v>
      </c>
    </row>
    <row r="50" spans="1:16" ht="19.5" customHeight="1" thickBot="1" x14ac:dyDescent="0.3">
      <c r="A50" s="61" t="s">
        <v>43</v>
      </c>
      <c r="B50" s="176"/>
      <c r="C50" s="177"/>
      <c r="D50" s="133"/>
      <c r="E50" s="170"/>
      <c r="F50" s="170"/>
      <c r="G50" s="134"/>
      <c r="H50" s="133"/>
      <c r="I50" s="134"/>
      <c r="J50" s="133"/>
      <c r="K50" s="134"/>
      <c r="L50" s="168"/>
      <c r="M50" s="169"/>
      <c r="N50" s="179"/>
      <c r="O50" s="180"/>
      <c r="P50" s="58">
        <f t="shared" si="11"/>
        <v>0</v>
      </c>
    </row>
    <row r="51" spans="1:16" ht="19.5" customHeight="1" thickBot="1" x14ac:dyDescent="0.3">
      <c r="A51" s="61" t="s">
        <v>43</v>
      </c>
      <c r="B51" s="176"/>
      <c r="C51" s="177"/>
      <c r="D51" s="133"/>
      <c r="E51" s="170"/>
      <c r="F51" s="170"/>
      <c r="G51" s="134"/>
      <c r="H51" s="133"/>
      <c r="I51" s="134"/>
      <c r="J51" s="133"/>
      <c r="K51" s="134"/>
      <c r="L51" s="168"/>
      <c r="M51" s="169"/>
      <c r="N51" s="179"/>
      <c r="O51" s="180"/>
      <c r="P51" s="58">
        <f t="shared" si="11"/>
        <v>0</v>
      </c>
    </row>
    <row r="52" spans="1:16" ht="19.5" customHeight="1" thickBot="1" x14ac:dyDescent="0.3">
      <c r="A52" s="60" t="s">
        <v>43</v>
      </c>
      <c r="B52" s="218"/>
      <c r="C52" s="219"/>
      <c r="D52" s="176"/>
      <c r="E52" s="220"/>
      <c r="F52" s="220"/>
      <c r="G52" s="177"/>
      <c r="H52" s="176"/>
      <c r="I52" s="177"/>
      <c r="J52" s="176"/>
      <c r="K52" s="177"/>
      <c r="L52" s="168"/>
      <c r="M52" s="169"/>
      <c r="N52" s="179"/>
      <c r="O52" s="180"/>
      <c r="P52" s="58">
        <f t="shared" si="11"/>
        <v>0</v>
      </c>
    </row>
    <row r="53" spans="1:16" ht="19.5" customHeight="1" thickBot="1" x14ac:dyDescent="0.3">
      <c r="A53" s="61" t="s">
        <v>43</v>
      </c>
      <c r="B53" s="176"/>
      <c r="C53" s="177"/>
      <c r="D53" s="133"/>
      <c r="E53" s="170"/>
      <c r="F53" s="170"/>
      <c r="G53" s="134"/>
      <c r="H53" s="133"/>
      <c r="I53" s="134"/>
      <c r="J53" s="133"/>
      <c r="K53" s="134"/>
      <c r="L53" s="168"/>
      <c r="M53" s="169"/>
      <c r="N53" s="179"/>
      <c r="O53" s="180"/>
      <c r="P53" s="58">
        <f t="shared" si="11"/>
        <v>0</v>
      </c>
    </row>
    <row r="54" spans="1:16" ht="18.75" customHeight="1" x14ac:dyDescent="0.25">
      <c r="A54" s="61" t="s">
        <v>43</v>
      </c>
      <c r="B54" s="176"/>
      <c r="C54" s="177"/>
      <c r="D54" s="133"/>
      <c r="E54" s="170"/>
      <c r="F54" s="170"/>
      <c r="G54" s="134"/>
      <c r="H54" s="133"/>
      <c r="I54" s="134"/>
      <c r="J54" s="133"/>
      <c r="K54" s="134"/>
      <c r="L54" s="168"/>
      <c r="M54" s="169"/>
      <c r="N54" s="179"/>
      <c r="O54" s="180"/>
      <c r="P54" s="58">
        <f t="shared" si="11"/>
        <v>0</v>
      </c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L595" s="2"/>
      <c r="M595" s="2"/>
      <c r="N595" s="2"/>
      <c r="O595" s="2"/>
    </row>
    <row r="596" spans="1:15" x14ac:dyDescent="0.25">
      <c r="L596" s="2"/>
      <c r="M596" s="2"/>
      <c r="N596" s="2"/>
      <c r="O596" s="2"/>
    </row>
    <row r="597" spans="1:15" x14ac:dyDescent="0.25">
      <c r="L597" s="2"/>
      <c r="M597" s="2"/>
      <c r="N597" s="2"/>
      <c r="O597" s="2"/>
    </row>
    <row r="598" spans="1:15" x14ac:dyDescent="0.25">
      <c r="L598" s="2"/>
      <c r="M598" s="2"/>
      <c r="N598" s="2"/>
      <c r="O598" s="2"/>
    </row>
    <row r="599" spans="1:15" x14ac:dyDescent="0.25">
      <c r="L599" s="2"/>
      <c r="M599" s="2"/>
      <c r="N599" s="2"/>
      <c r="O599" s="2"/>
    </row>
    <row r="600" spans="1:15" x14ac:dyDescent="0.25">
      <c r="L600" s="2"/>
      <c r="M600" s="2"/>
      <c r="N600" s="2"/>
      <c r="O600" s="2"/>
    </row>
    <row r="601" spans="1:15" x14ac:dyDescent="0.25">
      <c r="L601" s="2"/>
      <c r="M601" s="2"/>
      <c r="N601" s="2"/>
      <c r="O601" s="2"/>
    </row>
    <row r="602" spans="1:15" x14ac:dyDescent="0.25">
      <c r="L602" s="2"/>
      <c r="M602" s="2"/>
      <c r="N602" s="2"/>
      <c r="O602" s="2"/>
    </row>
    <row r="603" spans="1:15" x14ac:dyDescent="0.25"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</sheetData>
  <mergeCells count="88">
    <mergeCell ref="N53:O53"/>
    <mergeCell ref="B54:C54"/>
    <mergeCell ref="D54:G54"/>
    <mergeCell ref="H54:I54"/>
    <mergeCell ref="J54:K54"/>
    <mergeCell ref="L54:M54"/>
    <mergeCell ref="N54:O54"/>
    <mergeCell ref="B53:C53"/>
    <mergeCell ref="D53:G53"/>
    <mergeCell ref="H53:I53"/>
    <mergeCell ref="J53:K53"/>
    <mergeCell ref="L53:M53"/>
    <mergeCell ref="N51:O51"/>
    <mergeCell ref="B52:C52"/>
    <mergeCell ref="D52:G52"/>
    <mergeCell ref="H52:I52"/>
    <mergeCell ref="J52:K52"/>
    <mergeCell ref="L52:M52"/>
    <mergeCell ref="N52:O52"/>
    <mergeCell ref="B51:C51"/>
    <mergeCell ref="D51:G51"/>
    <mergeCell ref="H51:I51"/>
    <mergeCell ref="J51:K51"/>
    <mergeCell ref="L51:M51"/>
    <mergeCell ref="N49:O49"/>
    <mergeCell ref="B50:C50"/>
    <mergeCell ref="D50:G50"/>
    <mergeCell ref="H50:I50"/>
    <mergeCell ref="J50:K50"/>
    <mergeCell ref="L50:M50"/>
    <mergeCell ref="N50:O50"/>
    <mergeCell ref="B49:C49"/>
    <mergeCell ref="D49:G49"/>
    <mergeCell ref="H49:I49"/>
    <mergeCell ref="J49:K49"/>
    <mergeCell ref="L49:M49"/>
    <mergeCell ref="N48:O48"/>
    <mergeCell ref="L35:O36"/>
    <mergeCell ref="A2:P2"/>
    <mergeCell ref="L31:O32"/>
    <mergeCell ref="L33:O34"/>
    <mergeCell ref="H30:J31"/>
    <mergeCell ref="H35:J35"/>
    <mergeCell ref="H32:J32"/>
    <mergeCell ref="H33:J33"/>
    <mergeCell ref="H34:J34"/>
    <mergeCell ref="A31:B31"/>
    <mergeCell ref="A32:B32"/>
    <mergeCell ref="A33:B33"/>
    <mergeCell ref="A34:B34"/>
    <mergeCell ref="F30:G31"/>
    <mergeCell ref="F34:G34"/>
    <mergeCell ref="D48:G48"/>
    <mergeCell ref="B47:C47"/>
    <mergeCell ref="B46:C46"/>
    <mergeCell ref="B45:C45"/>
    <mergeCell ref="B48:C48"/>
    <mergeCell ref="D45:G45"/>
    <mergeCell ref="D46:G46"/>
    <mergeCell ref="D47:G47"/>
    <mergeCell ref="H48:I48"/>
    <mergeCell ref="J48:K48"/>
    <mergeCell ref="L46:M46"/>
    <mergeCell ref="H46:I46"/>
    <mergeCell ref="J46:K46"/>
    <mergeCell ref="L48:M48"/>
    <mergeCell ref="I4:J4"/>
    <mergeCell ref="C4:D4"/>
    <mergeCell ref="O4:P4"/>
    <mergeCell ref="K4:L4"/>
    <mergeCell ref="G4:H4"/>
    <mergeCell ref="E4:F4"/>
    <mergeCell ref="M4:N4"/>
    <mergeCell ref="A28:B28"/>
    <mergeCell ref="J47:K47"/>
    <mergeCell ref="L47:M47"/>
    <mergeCell ref="N45:O45"/>
    <mergeCell ref="N46:O46"/>
    <mergeCell ref="N47:O47"/>
    <mergeCell ref="H45:I45"/>
    <mergeCell ref="J45:K45"/>
    <mergeCell ref="L45:M45"/>
    <mergeCell ref="H47:I47"/>
    <mergeCell ref="F32:G32"/>
    <mergeCell ref="F33:G33"/>
    <mergeCell ref="A39:P41"/>
    <mergeCell ref="A44:F44"/>
    <mergeCell ref="F35:G35"/>
  </mergeCells>
  <phoneticPr fontId="19" type="noConversion"/>
  <conditionalFormatting sqref="P30">
    <cfRule type="expression" priority="11">
      <formula>$R$30:$R$34=TRUE</formula>
    </cfRule>
  </conditionalFormatting>
  <conditionalFormatting sqref="P31 P33 P3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0:R34">
    <cfRule type="expression" priority="6">
      <formula>TRUE</formula>
    </cfRule>
  </conditionalFormatting>
  <printOptions horizontalCentered="1"/>
  <pageMargins left="0.25" right="0.23" top="0.25" bottom="0.25" header="0" footer="0"/>
  <pageSetup scale="6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R30:R34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48222B-9E49-49A0-807C-37BA12FF2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2025-10-27T19:29:46Z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