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hipotle Simi Valley\"/>
    </mc:Choice>
  </mc:AlternateContent>
  <xr:revisionPtr revIDLastSave="0" documentId="8_{53D791F9-E893-4916-B1B8-725EDA3FF4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M11" i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<sst xmlns="http://schemas.openxmlformats.org/spreadsheetml/2006/main" count="72" uniqueCount="46">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</sst>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topLeftCell="A2" zoomScale="124" zoomScaleNormal="55" zoomScaleSheetLayoutView="80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28515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3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25">
      <c r="A6" s="70" t="s">
        <v>13</v>
      </c>
      <c r="B6" s="68" t="s">
        <v>40</v>
      </c>
      <c r="C6" s="23">
        <v>4000</v>
      </c>
      <c r="D6" s="24">
        <v>4147</v>
      </c>
      <c r="E6" s="23">
        <v>3250</v>
      </c>
      <c r="F6" s="24">
        <f>D6-H6</f>
        <v>3348</v>
      </c>
      <c r="G6" s="25">
        <v>750</v>
      </c>
      <c r="H6" s="26">
        <v>799</v>
      </c>
      <c r="I6" s="27">
        <f>G6/C6</f>
        <v>0.1875</v>
      </c>
      <c r="J6" s="28">
        <f>H6/D6</f>
        <v>0.19266939956595128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25">
      <c r="A7" s="71" t="s">
        <v>14</v>
      </c>
      <c r="B7" s="69" t="s">
        <v>41</v>
      </c>
      <c r="C7" s="23">
        <v>4000</v>
      </c>
      <c r="D7" s="35">
        <v>4028</v>
      </c>
      <c r="E7" s="23">
        <v>3250</v>
      </c>
      <c r="F7" s="35">
        <f>D7-H7</f>
        <v>3229</v>
      </c>
      <c r="G7" s="25">
        <v>750</v>
      </c>
      <c r="H7" s="36">
        <v>799</v>
      </c>
      <c r="I7" s="37">
        <f t="shared" ref="I7:J7" si="0">G7/C7</f>
        <v>0.1875</v>
      </c>
      <c r="J7" s="38">
        <f t="shared" si="0"/>
        <v>0.19836146971201588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25">
      <c r="A8" s="71" t="s">
        <v>15</v>
      </c>
      <c r="B8" s="69" t="s">
        <v>42</v>
      </c>
      <c r="C8" s="45"/>
      <c r="D8" s="46"/>
      <c r="E8" s="102"/>
      <c r="F8" s="46"/>
      <c r="G8" s="29"/>
      <c r="H8" s="40"/>
      <c r="I8" s="47"/>
      <c r="J8" s="40"/>
      <c r="K8" s="39"/>
      <c r="L8" s="40"/>
      <c r="M8" s="48">
        <v>2550</v>
      </c>
      <c r="N8" s="49">
        <v>2624</v>
      </c>
      <c r="O8" s="43"/>
      <c r="P8" s="44"/>
      <c r="Q8" s="59"/>
      <c r="R8" s="64"/>
    </row>
    <row r="9" spans="1:21" ht="20.100000000000001" customHeight="1" thickBot="1" x14ac:dyDescent="0.25">
      <c r="A9" s="71" t="s">
        <v>16</v>
      </c>
      <c r="B9" s="69" t="s">
        <v>43</v>
      </c>
      <c r="C9" s="45"/>
      <c r="D9" s="46"/>
      <c r="E9" s="102"/>
      <c r="F9" s="46"/>
      <c r="G9" s="29"/>
      <c r="H9" s="40"/>
      <c r="I9" s="47"/>
      <c r="J9" s="40"/>
      <c r="K9" s="39"/>
      <c r="L9" s="40"/>
      <c r="M9" s="41"/>
      <c r="N9" s="42"/>
      <c r="O9" s="100">
        <v>150</v>
      </c>
      <c r="P9" s="101">
        <v>152</v>
      </c>
      <c r="Q9" s="59"/>
      <c r="R9" s="64"/>
    </row>
    <row r="10" spans="1:21" ht="20.100000000000001" customHeight="1" thickBot="1" x14ac:dyDescent="0.25">
      <c r="A10" s="71" t="s">
        <v>44</v>
      </c>
      <c r="B10" s="69" t="s">
        <v>45</v>
      </c>
      <c r="C10" s="45"/>
      <c r="D10" s="46"/>
      <c r="E10" s="102"/>
      <c r="F10" s="46"/>
      <c r="G10" s="29"/>
      <c r="H10" s="40"/>
      <c r="I10" s="47"/>
      <c r="J10" s="40"/>
      <c r="K10" s="103">
        <v>1300</v>
      </c>
      <c r="L10" s="104">
        <v>1295</v>
      </c>
      <c r="M10" s="41"/>
      <c r="N10" s="42"/>
      <c r="O10" s="43"/>
      <c r="P10" s="44"/>
      <c r="Q10" s="59"/>
      <c r="R10" s="64"/>
    </row>
    <row r="11" spans="1:21" ht="20.100000000000001" customHeight="1" thickBot="1" x14ac:dyDescent="0.25">
      <c r="A11" s="105" t="s">
        <v>17</v>
      </c>
      <c r="B11" s="106"/>
      <c r="C11" s="72">
        <f t="shared" ref="C11:H11" si="1">SUM(C6:C10)</f>
        <v>8000</v>
      </c>
      <c r="D11" s="73">
        <f t="shared" si="1"/>
        <v>8175</v>
      </c>
      <c r="E11" s="72">
        <f t="shared" si="1"/>
        <v>6500</v>
      </c>
      <c r="F11" s="73">
        <f t="shared" si="1"/>
        <v>6577</v>
      </c>
      <c r="G11" s="74">
        <f t="shared" si="1"/>
        <v>1500</v>
      </c>
      <c r="H11" s="75">
        <f t="shared" si="1"/>
        <v>1598</v>
      </c>
      <c r="I11" s="76"/>
      <c r="J11" s="77"/>
      <c r="K11" s="74">
        <f t="shared" ref="K11:P11" si="2">SUM(K6:K10)</f>
        <v>1300</v>
      </c>
      <c r="L11" s="75">
        <f t="shared" si="2"/>
        <v>1295</v>
      </c>
      <c r="M11" s="99">
        <f t="shared" si="2"/>
        <v>2550</v>
      </c>
      <c r="N11" s="78">
        <f t="shared" si="2"/>
        <v>2624</v>
      </c>
      <c r="O11" s="79">
        <f t="shared" si="2"/>
        <v>150</v>
      </c>
      <c r="P11" s="80">
        <f t="shared" si="2"/>
        <v>152</v>
      </c>
      <c r="Q11" s="50"/>
      <c r="R11" s="64"/>
    </row>
    <row r="12" spans="1:21" ht="20.100000000000001" customHeight="1" thickBot="1" x14ac:dyDescent="0.25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25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">
      <c r="A15" s="192" t="s">
        <v>23</v>
      </c>
      <c r="B15" s="193"/>
      <c r="C15" s="86">
        <f>G11+K11</f>
        <v>2800</v>
      </c>
      <c r="D15" s="87">
        <f>H11+L11</f>
        <v>2893</v>
      </c>
      <c r="F15" s="121" t="s">
        <v>24</v>
      </c>
      <c r="G15" s="122"/>
      <c r="H15" s="181">
        <v>2.9999999999999997E-4</v>
      </c>
      <c r="I15" s="182"/>
      <c r="J15" s="183"/>
      <c r="L15" s="170"/>
      <c r="M15" s="170"/>
      <c r="N15" s="170"/>
      <c r="O15" s="170"/>
      <c r="P15" s="98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4" t="s">
        <v>25</v>
      </c>
      <c r="B16" s="195"/>
      <c r="C16" s="90">
        <f>M11+O11</f>
        <v>2700</v>
      </c>
      <c r="D16" s="91">
        <f>N11+P11</f>
        <v>2776</v>
      </c>
      <c r="F16" s="123" t="s">
        <v>26</v>
      </c>
      <c r="G16" s="124"/>
      <c r="H16" s="184">
        <v>5.9999999999999995E-4</v>
      </c>
      <c r="I16" s="185"/>
      <c r="J16" s="186"/>
      <c r="L16" s="171" t="s">
        <v>27</v>
      </c>
      <c r="M16" s="171"/>
      <c r="N16" s="171"/>
      <c r="O16" s="171"/>
      <c r="P16" s="97">
        <f>IF(R15=TRUE, 1, 0)</f>
        <v>1</v>
      </c>
    </row>
    <row r="17" spans="1:18" ht="18.75" customHeight="1" thickBot="1" x14ac:dyDescent="0.3">
      <c r="A17" s="196" t="s">
        <v>28</v>
      </c>
      <c r="B17" s="197"/>
      <c r="C17" s="88">
        <f>C15-C16</f>
        <v>100</v>
      </c>
      <c r="D17" s="89">
        <f>D15-D16</f>
        <v>117</v>
      </c>
      <c r="F17" s="202" t="s">
        <v>29</v>
      </c>
      <c r="G17" s="203"/>
      <c r="H17" s="187">
        <v>8.0000000000000004E-4</v>
      </c>
      <c r="I17" s="188"/>
      <c r="J17" s="189"/>
      <c r="L17" s="170"/>
      <c r="M17" s="170"/>
      <c r="N17" s="170"/>
      <c r="O17" s="170"/>
      <c r="P17" s="98"/>
      <c r="R17" s="1" t="b">
        <f>AND(H18&gt;=-0.02, H18&lt;=0.02)</f>
        <v>1</v>
      </c>
    </row>
    <row r="18" spans="1:18" ht="16.5" customHeight="1" thickBot="1" x14ac:dyDescent="0.25">
      <c r="F18" s="137" t="s">
        <v>30</v>
      </c>
      <c r="G18" s="138"/>
      <c r="H18" s="178">
        <f>AVERAGE(H15:J17)</f>
        <v>5.6666666666666671E-4</v>
      </c>
      <c r="I18" s="179"/>
      <c r="J18" s="180"/>
      <c r="L18" s="167" t="s">
        <v>31</v>
      </c>
      <c r="M18" s="167"/>
      <c r="N18" s="167"/>
      <c r="O18" s="167"/>
      <c r="P18" s="92">
        <f>IF(R17=TRUE, 1, 0)</f>
        <v>1</v>
      </c>
    </row>
    <row r="19" spans="1:18" ht="13.7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7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25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149999999999999" customHeight="1" thickBot="1" x14ac:dyDescent="0.25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25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3">L29-N29</f>
        <v>0</v>
      </c>
    </row>
    <row r="30" spans="1:18" ht="18.75" customHeight="1" thickBot="1" x14ac:dyDescent="0.25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3"/>
        <v>0</v>
      </c>
    </row>
    <row r="31" spans="1:18" ht="19.149999999999999" customHeight="1" thickBot="1" x14ac:dyDescent="0.25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3"/>
        <v>0</v>
      </c>
    </row>
    <row r="32" spans="1:18" ht="19.5" customHeight="1" thickBot="1" x14ac:dyDescent="0.25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3"/>
        <v>0</v>
      </c>
    </row>
    <row r="33" spans="1:16" ht="19.5" customHeight="1" thickBot="1" x14ac:dyDescent="0.25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25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25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25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3"/>
        <v>0</v>
      </c>
    </row>
    <row r="37" spans="1:16" ht="18.75" customHeight="1" x14ac:dyDescent="0.2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3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dcterms:created xsi:type="dcterms:W3CDTF">2015-11-16T19:09:52Z</dcterms:created>
  <dcterms:modified xsi:type="dcterms:W3CDTF">2025-12-18T19:15:35Z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