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North Brunswick, NJ/5 PROJECT DOCUMENTS/"/>
    </mc:Choice>
  </mc:AlternateContent>
  <xr:revisionPtr revIDLastSave="0" documentId="14_{FD8192E4-CD0D-4AC3-B7BE-99C357B977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P33" i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6" i="1"/>
  <c r="I6" i="1"/>
  <c r="U14" i="1" l="1"/>
  <c r="R14" i="1" s="1"/>
  <c r="P15" i="1" s="1"/>
  <c r="P1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<sst xmlns="http://schemas.openxmlformats.org/spreadsheetml/2006/main" count="74" uniqueCount="48">
  <si>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</si>
  <si>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</si>
  <si>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</si>
  <si>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</si>
  <si>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</si>
  <si>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</si>
  <si>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</si>
  <si>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</si>
  <si>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</si>
  <si>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</si>
  <si>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</si>
  <si>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</si>
  <si>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</si>
  <si>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</si>
  <si>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</si>
  <si>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</si>
  <si>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</si>
  <si>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</si>
  <si>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</si>
  <si>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</si>
  <si>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</si>
  <si>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</si>
  <si>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</si>
  <si>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</si>
  <si>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</si>
  <si>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</si>
  <si>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</si>
  <si>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</si>
  <si>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</si>
  <si>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</si>
  <si>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</si>
  <si>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</si>
  <si>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</si>
  <si>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</si>
  <si>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</si>
  <si>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</si>
  <si>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</si>
  <si>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</si>
  <si>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</si>
  <si>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 ROOM</t>
  </si>
  <si>
    <t>KEF-1</t>
  </si>
  <si>
    <t>KEF-2</t>
  </si>
  <si>
    <t>DOAS-1</t>
  </si>
  <si>
    <t>WOMENS RR</t>
  </si>
  <si>
    <t xml:space="preserve">MENS RR </t>
  </si>
  <si>
    <t>GRIDDLE HOOD</t>
  </si>
  <si>
    <t>FRYER HOOD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</si>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</sst>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zoomScaleNormal="100" zoomScaleSheetLayoutView="55" workbookViewId="0">
      <selection activeCell="I1" sqref="I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45">
      <c r="A3" s="89"/>
    </row>
    <row r="4" spans="1:21" ht="20.149999999999999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58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8"/>
    </row>
    <row r="6" spans="1:21" ht="20.149999999999999" customHeight="1" thickBot="1" x14ac:dyDescent="0.3">
      <c r="A6" s="68" t="s">
        <v>13</v>
      </c>
      <c r="B6" s="66" t="s">
        <v>39</v>
      </c>
      <c r="C6" s="23">
        <v>5000</v>
      </c>
      <c r="D6" s="24"/>
      <c r="E6" s="23">
        <f t="shared" ref="E6:F6" si="0">C6-G6</f>
        <v>4023</v>
      </c>
      <c r="F6" s="24">
        <f t="shared" si="0"/>
        <v>0</v>
      </c>
      <c r="G6" s="25">
        <v>977</v>
      </c>
      <c r="H6" s="26"/>
      <c r="I6" s="27">
        <f>G6/C6</f>
        <v>0.19539999999999999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64"/>
      <c r="R6" s="62"/>
    </row>
    <row r="7" spans="1:21" ht="20.149999999999999" customHeight="1" x14ac:dyDescent="0.25">
      <c r="A7" s="68" t="s">
        <v>42</v>
      </c>
      <c r="B7" s="66" t="s">
        <v>47</v>
      </c>
      <c r="C7" s="23">
        <v>2800</v>
      </c>
      <c r="D7" s="24"/>
      <c r="E7" s="23">
        <f t="shared" ref="E7" si="1">C7-G7</f>
        <v>0</v>
      </c>
      <c r="F7" s="24">
        <f t="shared" ref="F7" si="2">D7-H7</f>
        <v>0</v>
      </c>
      <c r="G7" s="25">
        <v>2800</v>
      </c>
      <c r="H7" s="26"/>
      <c r="I7" s="27">
        <f>G7/C7</f>
        <v>1</v>
      </c>
      <c r="J7" s="28" t="e">
        <f>H7/D7</f>
        <v>#DIV/0!</v>
      </c>
      <c r="K7" s="29"/>
      <c r="L7" s="30"/>
      <c r="M7" s="31"/>
      <c r="N7" s="32"/>
      <c r="O7" s="33"/>
      <c r="P7" s="34"/>
      <c r="Q7" s="64"/>
      <c r="R7" s="62"/>
    </row>
    <row r="8" spans="1:21" ht="20.149999999999999" customHeight="1" x14ac:dyDescent="0.25">
      <c r="A8" s="69" t="s">
        <v>40</v>
      </c>
      <c r="B8" s="67" t="s">
        <v>45</v>
      </c>
      <c r="C8" s="39"/>
      <c r="D8" s="40"/>
      <c r="E8" s="39"/>
      <c r="F8" s="40"/>
      <c r="G8" s="35"/>
      <c r="H8" s="36"/>
      <c r="I8" s="41"/>
      <c r="J8" s="36"/>
      <c r="K8" s="35"/>
      <c r="L8" s="36"/>
      <c r="M8" s="42">
        <v>1600</v>
      </c>
      <c r="N8" s="43"/>
      <c r="O8" s="37"/>
      <c r="P8" s="38"/>
      <c r="Q8" s="57"/>
      <c r="R8" s="62"/>
    </row>
    <row r="9" spans="1:21" ht="20.149999999999999" customHeight="1" x14ac:dyDescent="0.25">
      <c r="A9" s="69" t="s">
        <v>41</v>
      </c>
      <c r="B9" s="67" t="s">
        <v>46</v>
      </c>
      <c r="C9" s="39"/>
      <c r="D9" s="40"/>
      <c r="E9" s="39"/>
      <c r="F9" s="40"/>
      <c r="G9" s="35"/>
      <c r="H9" s="36"/>
      <c r="I9" s="41"/>
      <c r="J9" s="36"/>
      <c r="K9" s="35"/>
      <c r="L9" s="36"/>
      <c r="M9" s="42">
        <v>775</v>
      </c>
      <c r="N9" s="43"/>
      <c r="O9" s="37"/>
      <c r="P9" s="38"/>
      <c r="Q9" s="57"/>
      <c r="R9" s="62"/>
    </row>
    <row r="10" spans="1:21" ht="20.149999999999999" customHeight="1" thickBot="1" x14ac:dyDescent="0.3">
      <c r="A10" s="79" t="s">
        <v>14</v>
      </c>
      <c r="B10" s="80" t="s">
        <v>43</v>
      </c>
      <c r="C10" s="81"/>
      <c r="D10" s="82"/>
      <c r="E10" s="83"/>
      <c r="F10" s="82"/>
      <c r="G10" s="84"/>
      <c r="H10" s="46"/>
      <c r="I10" s="45"/>
      <c r="J10" s="46"/>
      <c r="K10" s="84"/>
      <c r="L10" s="46"/>
      <c r="M10" s="85"/>
      <c r="N10" s="86"/>
      <c r="O10" s="47">
        <v>75</v>
      </c>
      <c r="P10" s="48"/>
      <c r="Q10" s="57"/>
      <c r="R10" s="62"/>
    </row>
    <row r="11" spans="1:21" ht="20.149999999999999" customHeight="1" thickBot="1" x14ac:dyDescent="0.3">
      <c r="A11" s="106" t="s">
        <v>15</v>
      </c>
      <c r="B11" s="107" t="s">
        <v>44</v>
      </c>
      <c r="C11" s="108"/>
      <c r="D11" s="109"/>
      <c r="E11" s="110"/>
      <c r="F11" s="109"/>
      <c r="G11" s="111"/>
      <c r="H11" s="75"/>
      <c r="I11" s="74"/>
      <c r="J11" s="75"/>
      <c r="K11" s="111"/>
      <c r="L11" s="75"/>
      <c r="M11" s="112"/>
      <c r="N11" s="112"/>
      <c r="O11" s="77">
        <v>75</v>
      </c>
      <c r="P11" s="78"/>
      <c r="Q11" s="57"/>
      <c r="R11" s="62"/>
    </row>
    <row r="12" spans="1:21" ht="20.149999999999999" customHeight="1" thickBot="1" x14ac:dyDescent="0.3">
      <c r="A12" s="113" t="s">
        <v>16</v>
      </c>
      <c r="B12" s="114"/>
      <c r="C12" s="70">
        <f>SUM(C6:C10)</f>
        <v>7800</v>
      </c>
      <c r="D12" s="71">
        <f>SUM(D6:D10)</f>
        <v>0</v>
      </c>
      <c r="E12" s="70">
        <f>SUM(E6:E10)</f>
        <v>4023</v>
      </c>
      <c r="F12" s="71">
        <f>SUM(F6:F10)</f>
        <v>0</v>
      </c>
      <c r="G12" s="72">
        <f>SUM(G6:G10)</f>
        <v>3777</v>
      </c>
      <c r="H12" s="73">
        <f>SUM(H6:H10)</f>
        <v>0</v>
      </c>
      <c r="I12" s="74"/>
      <c r="J12" s="75"/>
      <c r="K12" s="72">
        <f>SUM(K6:K10)</f>
        <v>0</v>
      </c>
      <c r="L12" s="73">
        <f>SUM(L6:L10)</f>
        <v>0</v>
      </c>
      <c r="M12" s="105">
        <f>SUM(M6:M10)</f>
        <v>2375</v>
      </c>
      <c r="N12" s="76">
        <f>SUM(N6:N10)</f>
        <v>0</v>
      </c>
      <c r="O12" s="77">
        <f>SUM(O6:O10)</f>
        <v>75</v>
      </c>
      <c r="P12" s="78">
        <f>SUM(P6:P10)</f>
        <v>0</v>
      </c>
      <c r="Q12" s="44"/>
      <c r="R12" s="62"/>
    </row>
    <row r="13" spans="1:21" ht="20.149999999999999" customHeight="1" thickBot="1" x14ac:dyDescent="0.3">
      <c r="A13" s="59"/>
      <c r="B13" s="49"/>
      <c r="C13" s="49"/>
      <c r="D13" s="49"/>
      <c r="E13" s="49"/>
      <c r="F13" s="60"/>
      <c r="G13" s="60"/>
      <c r="H13" s="65"/>
      <c r="I13" s="65"/>
      <c r="J13" s="60"/>
      <c r="K13" s="60"/>
      <c r="L13" s="61"/>
      <c r="M13" s="61"/>
      <c r="N13" s="61"/>
      <c r="O13" s="61"/>
      <c r="P13" s="44"/>
      <c r="Q13" s="62"/>
    </row>
    <row r="14" spans="1:21" ht="20.149999999999999" customHeight="1" thickBot="1" x14ac:dyDescent="0.35">
      <c r="A14" s="100" t="s">
        <v>17</v>
      </c>
      <c r="B14" s="87"/>
      <c r="C14" s="87"/>
      <c r="D14" s="87"/>
      <c r="F14" s="206" t="s">
        <v>18</v>
      </c>
      <c r="G14" s="207"/>
      <c r="H14" s="180" t="s">
        <v>19</v>
      </c>
      <c r="I14" s="181"/>
      <c r="J14" s="182"/>
      <c r="L14" s="99" t="s">
        <v>20</v>
      </c>
      <c r="M14" s="88"/>
      <c r="N14" s="88"/>
      <c r="O14" s="88"/>
      <c r="P14" s="88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8" t="s">
        <v>16</v>
      </c>
      <c r="B15" s="199"/>
      <c r="C15" s="90" t="s">
        <v>11</v>
      </c>
      <c r="D15" s="91" t="s">
        <v>12</v>
      </c>
      <c r="F15" s="208"/>
      <c r="G15" s="209"/>
      <c r="H15" s="183"/>
      <c r="I15" s="184"/>
      <c r="J15" s="185"/>
      <c r="L15" s="177" t="s">
        <v>21</v>
      </c>
      <c r="M15" s="177"/>
      <c r="N15" s="177"/>
      <c r="O15" s="177"/>
      <c r="P15" s="102">
        <f>IF(R14=TRUE, 1, 0)</f>
        <v>1</v>
      </c>
    </row>
    <row r="16" spans="1:21" ht="18.75" customHeight="1" x14ac:dyDescent="0.35">
      <c r="A16" s="200" t="s">
        <v>22</v>
      </c>
      <c r="B16" s="201"/>
      <c r="C16" s="92">
        <f>G12+K12</f>
        <v>3777</v>
      </c>
      <c r="D16" s="93">
        <f>H12+L12</f>
        <v>0</v>
      </c>
      <c r="F16" s="129" t="s">
        <v>23</v>
      </c>
      <c r="G16" s="130"/>
      <c r="H16" s="189"/>
      <c r="I16" s="190"/>
      <c r="J16" s="191"/>
      <c r="L16" s="178"/>
      <c r="M16" s="178"/>
      <c r="N16" s="178"/>
      <c r="O16" s="178"/>
      <c r="P16" s="104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2" t="s">
        <v>24</v>
      </c>
      <c r="B17" s="203"/>
      <c r="C17" s="96">
        <f>M12+O12</f>
        <v>2450</v>
      </c>
      <c r="D17" s="97">
        <f>N12+P12</f>
        <v>0</v>
      </c>
      <c r="F17" s="131" t="s">
        <v>25</v>
      </c>
      <c r="G17" s="132"/>
      <c r="H17" s="192"/>
      <c r="I17" s="193"/>
      <c r="J17" s="194"/>
      <c r="L17" s="179" t="s">
        <v>26</v>
      </c>
      <c r="M17" s="179"/>
      <c r="N17" s="179"/>
      <c r="O17" s="179"/>
      <c r="P17" s="103" t="e">
        <f>IF(R16=TRUE, 1, 0)</f>
        <v>#DIV/0!</v>
      </c>
    </row>
    <row r="18" spans="1:18" ht="18.75" customHeight="1" thickBot="1" x14ac:dyDescent="0.4">
      <c r="A18" s="204" t="s">
        <v>27</v>
      </c>
      <c r="B18" s="205"/>
      <c r="C18" s="94">
        <f>C16-C17</f>
        <v>1327</v>
      </c>
      <c r="D18" s="95">
        <f>D16-D17</f>
        <v>0</v>
      </c>
      <c r="F18" s="210" t="s">
        <v>28</v>
      </c>
      <c r="G18" s="211"/>
      <c r="H18" s="195"/>
      <c r="I18" s="196"/>
      <c r="J18" s="197"/>
      <c r="L18" s="178"/>
      <c r="M18" s="178"/>
      <c r="N18" s="178"/>
      <c r="O18" s="178"/>
      <c r="P18" s="104"/>
      <c r="R18" s="1" t="e">
        <f>AND(H19&gt;=-0.02, H19&lt;=0.02)</f>
        <v>#DIV/0!</v>
      </c>
    </row>
    <row r="19" spans="1:18" ht="16.5" customHeight="1" thickBot="1" x14ac:dyDescent="0.3">
      <c r="F19" s="145" t="s">
        <v>29</v>
      </c>
      <c r="G19" s="146"/>
      <c r="H19" s="186" t="e">
        <f>AVERAGE(H16:J18)</f>
        <v>#DIV/0!</v>
      </c>
      <c r="I19" s="187"/>
      <c r="J19" s="188"/>
      <c r="L19" s="175" t="s">
        <v>30</v>
      </c>
      <c r="M19" s="175"/>
      <c r="N19" s="175"/>
      <c r="O19" s="175"/>
      <c r="P19" s="98" t="e">
        <f>IF(R18=TRUE, 1, 0)</f>
        <v>#DIV/0!</v>
      </c>
    </row>
    <row r="20" spans="1:18" ht="13.75" customHeight="1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175"/>
      <c r="M20" s="175"/>
      <c r="N20" s="175"/>
      <c r="O20" s="175"/>
      <c r="P20" s="101"/>
    </row>
    <row r="21" spans="1:18" ht="13.75" customHeight="1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51"/>
      <c r="M21" s="51"/>
      <c r="N21" s="52"/>
      <c r="O21" s="52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3"/>
    </row>
    <row r="24" spans="1:18" ht="20.149999999999999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3"/>
    </row>
    <row r="25" spans="1:18" ht="20.149999999999999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2" t="s">
        <v>32</v>
      </c>
      <c r="B28" s="143"/>
      <c r="C28" s="143"/>
      <c r="D28" s="143"/>
      <c r="E28" s="143"/>
      <c r="F28" s="144"/>
      <c r="G28" s="49"/>
      <c r="H28" s="49"/>
      <c r="I28" s="49"/>
      <c r="J28" s="49"/>
      <c r="K28" s="49"/>
      <c r="L28" s="49"/>
      <c r="M28" s="49"/>
      <c r="N28" s="49"/>
      <c r="O28" s="49"/>
      <c r="P28" s="44"/>
      <c r="Q28" s="50"/>
    </row>
    <row r="29" spans="1:18" ht="19.149999999999999" customHeight="1" thickBot="1" x14ac:dyDescent="0.3">
      <c r="A29" s="5" t="s">
        <v>9</v>
      </c>
      <c r="B29" s="168" t="s">
        <v>33</v>
      </c>
      <c r="C29" s="169"/>
      <c r="D29" s="123" t="s">
        <v>34</v>
      </c>
      <c r="E29" s="125"/>
      <c r="F29" s="125"/>
      <c r="G29" s="124"/>
      <c r="H29" s="123" t="s">
        <v>35</v>
      </c>
      <c r="I29" s="124"/>
      <c r="J29" s="125" t="s">
        <v>36</v>
      </c>
      <c r="K29" s="125"/>
      <c r="L29" s="126" t="s">
        <v>6</v>
      </c>
      <c r="M29" s="126"/>
      <c r="N29" s="119" t="s">
        <v>7</v>
      </c>
      <c r="O29" s="120"/>
      <c r="P29" s="54" t="s">
        <v>37</v>
      </c>
    </row>
    <row r="30" spans="1:18" ht="18.75" customHeight="1" thickBot="1" x14ac:dyDescent="0.3">
      <c r="A30" s="55" t="s">
        <v>38</v>
      </c>
      <c r="B30" s="166"/>
      <c r="C30" s="167"/>
      <c r="D30" s="158"/>
      <c r="E30" s="172"/>
      <c r="F30" s="172"/>
      <c r="G30" s="159"/>
      <c r="H30" s="158"/>
      <c r="I30" s="159"/>
      <c r="J30" s="160"/>
      <c r="K30" s="161"/>
      <c r="L30" s="117"/>
      <c r="M30" s="118"/>
      <c r="N30" s="121"/>
      <c r="O30" s="122"/>
      <c r="P30" s="53">
        <f t="shared" ref="P30:P38" si="3">L30-N30</f>
        <v>0</v>
      </c>
    </row>
    <row r="31" spans="1:18" ht="18.75" customHeight="1" thickBot="1" x14ac:dyDescent="0.3">
      <c r="A31" s="56" t="s">
        <v>38</v>
      </c>
      <c r="B31" s="165"/>
      <c r="C31" s="165"/>
      <c r="D31" s="127"/>
      <c r="E31" s="164"/>
      <c r="F31" s="164"/>
      <c r="G31" s="128"/>
      <c r="H31" s="127"/>
      <c r="I31" s="128"/>
      <c r="J31" s="115"/>
      <c r="K31" s="116"/>
      <c r="L31" s="117"/>
      <c r="M31" s="118"/>
      <c r="N31" s="121"/>
      <c r="O31" s="122"/>
      <c r="P31" s="53">
        <f t="shared" si="3"/>
        <v>0</v>
      </c>
    </row>
    <row r="32" spans="1:18" ht="19.149999999999999" customHeight="1" thickBot="1" x14ac:dyDescent="0.3">
      <c r="A32" s="56" t="s">
        <v>38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57"/>
      <c r="L32" s="162"/>
      <c r="M32" s="163"/>
      <c r="N32" s="173"/>
      <c r="O32" s="174"/>
      <c r="P32" s="53">
        <f t="shared" si="3"/>
        <v>0</v>
      </c>
    </row>
    <row r="33" spans="1:16" ht="19.5" customHeight="1" thickBot="1" x14ac:dyDescent="0.3">
      <c r="A33" s="55" t="s">
        <v>38</v>
      </c>
      <c r="B33" s="212"/>
      <c r="C33" s="213"/>
      <c r="D33" s="170"/>
      <c r="E33" s="214"/>
      <c r="F33" s="214"/>
      <c r="G33" s="171"/>
      <c r="H33" s="170"/>
      <c r="I33" s="171"/>
      <c r="J33" s="170"/>
      <c r="K33" s="171"/>
      <c r="L33" s="162"/>
      <c r="M33" s="163"/>
      <c r="N33" s="173"/>
      <c r="O33" s="174"/>
      <c r="P33" s="53">
        <f t="shared" si="3"/>
        <v>0</v>
      </c>
    </row>
    <row r="34" spans="1:16" ht="19.5" customHeight="1" thickBot="1" x14ac:dyDescent="0.3">
      <c r="A34" s="56" t="s">
        <v>38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53">
        <f t="shared" si="3"/>
        <v>0</v>
      </c>
    </row>
    <row r="35" spans="1:16" ht="19.5" customHeight="1" thickBot="1" x14ac:dyDescent="0.3">
      <c r="A35" s="56" t="s">
        <v>38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53">
        <f t="shared" si="3"/>
        <v>0</v>
      </c>
    </row>
    <row r="36" spans="1:16" ht="19.5" customHeight="1" thickBot="1" x14ac:dyDescent="0.3">
      <c r="A36" s="55" t="s">
        <v>38</v>
      </c>
      <c r="B36" s="212"/>
      <c r="C36" s="213"/>
      <c r="D36" s="170"/>
      <c r="E36" s="214"/>
      <c r="F36" s="214"/>
      <c r="G36" s="171"/>
      <c r="H36" s="170"/>
      <c r="I36" s="171"/>
      <c r="J36" s="170"/>
      <c r="K36" s="171"/>
      <c r="L36" s="162"/>
      <c r="M36" s="163"/>
      <c r="N36" s="173"/>
      <c r="O36" s="174"/>
      <c r="P36" s="53">
        <f t="shared" si="3"/>
        <v>0</v>
      </c>
    </row>
    <row r="37" spans="1:16" ht="19.5" customHeight="1" thickBot="1" x14ac:dyDescent="0.3">
      <c r="A37" s="56" t="s">
        <v>38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53">
        <f t="shared" si="3"/>
        <v>0</v>
      </c>
    </row>
    <row r="38" spans="1:16" ht="18.75" customHeight="1" x14ac:dyDescent="0.25">
      <c r="A38" s="56" t="s">
        <v>38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53">
        <f t="shared" si="3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EB67-CDF7-4432-89E3-B51F76949852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2025-06-12T18:30:43Z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