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Mezeh/Rockaway, NJ/"/>
    </mc:Choice>
  </mc:AlternateContent>
  <xr:revisionPtr revIDLastSave="0" documentId="8_{323F7460-38ED-5E46-A366-9D7AFB762E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/>
  <c r="O10" i="1"/>
  <c r="N10" i="1"/>
  <c r="M10" i="1"/>
  <c r="L10" i="1"/>
  <c r="K10" i="1"/>
  <c r="H10" i="1"/>
  <c r="G10" i="1"/>
  <c r="D10" i="1"/>
  <c r="C10" i="1"/>
  <c r="H17" i="1"/>
  <c r="P30" i="1"/>
  <c r="P29" i="1"/>
  <c r="P28" i="1"/>
  <c r="T14" i="1"/>
  <c r="R16" i="1"/>
  <c r="P17" i="1"/>
  <c r="D15" i="1"/>
  <c r="C15" i="1"/>
  <c r="D14" i="1"/>
  <c r="C14" i="1"/>
  <c r="C16" i="1"/>
  <c r="T12" i="1"/>
  <c r="D16" i="1"/>
  <c r="U14" i="1"/>
  <c r="R14" i="1"/>
  <c r="J7" i="1"/>
  <c r="J6" i="1"/>
  <c r="I7" i="1"/>
  <c r="I6" i="1"/>
  <c r="U12" i="1"/>
  <c r="R12" i="1"/>
  <c r="P13" i="1"/>
  <c r="P15" i="1"/>
  <c r="F7" i="1"/>
  <c r="E7" i="1"/>
  <c r="F6" i="1"/>
  <c r="E6" i="1"/>
  <c r="E10" i="1"/>
  <c r="F10" i="1"/>
</calcChain>
</file>

<file path=xl/sharedStrings.xml><?xml version="1.0" encoding="utf-8"?>
<sst xmlns="http://schemas.openxmlformats.org/spreadsheetml/2006/main" count="70" uniqueCount="45">
  <si>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</si>
  <si>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</si>
  <si>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</si>
  <si>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</si>
  <si>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</si>
  <si>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</si>
  <si>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</si>
  <si>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</si>
  <si>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</si>
  <si>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</si>
  <si>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</si>
  <si>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</si>
  <si>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</si>
  <si>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</si>
  <si>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</si>
  <si>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</si>
  <si>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</si>
  <si>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</si>
  <si>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</si>
  <si>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</si>
  <si>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</si>
  <si>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</si>
  <si>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</si>
  <si>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</si>
  <si>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</si>
  <si>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</si>
  <si>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</si>
  <si>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</si>
  <si>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</si>
  <si>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</si>
  <si>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</si>
  <si>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</si>
  <si>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</si>
  <si>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</si>
  <si>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</si>
  <si>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</si>
  <si>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</si>
  <si>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</si>
  <si>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</si>
  <si>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</si>
  <si>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</si>
  <si>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</si>
  <si>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RESTROOM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</si>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</sst>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H17" sqref="H17:J17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76" t="s">
        <v>33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27</v>
      </c>
      <c r="J4" s="148"/>
      <c r="K4" s="153" t="s">
        <v>3</v>
      </c>
      <c r="L4" s="154"/>
      <c r="M4" s="151" t="s">
        <v>4</v>
      </c>
      <c r="N4" s="152"/>
      <c r="O4" s="151" t="s">
        <v>38</v>
      </c>
      <c r="P4" s="152"/>
      <c r="Q4" s="7"/>
      <c r="R4" s="66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15">
      <c r="A6" s="76" t="s">
        <v>25</v>
      </c>
      <c r="B6" s="74" t="s">
        <v>39</v>
      </c>
      <c r="C6" s="23">
        <v>3000</v>
      </c>
      <c r="D6" s="24">
        <v>3014</v>
      </c>
      <c r="E6" s="23">
        <f t="shared" ref="E6:F7" si="0">C6-G6</f>
        <v>2200</v>
      </c>
      <c r="F6" s="24">
        <f t="shared" si="0"/>
        <v>2189</v>
      </c>
      <c r="G6" s="25">
        <v>800</v>
      </c>
      <c r="H6" s="26">
        <v>825</v>
      </c>
      <c r="I6" s="27">
        <f>G6/C6</f>
        <v>0.26666666666666666</v>
      </c>
      <c r="J6" s="28">
        <f>H6/D6</f>
        <v>0.27372262773722628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15">
      <c r="A7" s="77" t="s">
        <v>26</v>
      </c>
      <c r="B7" s="75" t="s">
        <v>40</v>
      </c>
      <c r="C7" s="35">
        <v>3000</v>
      </c>
      <c r="D7" s="36">
        <v>3174</v>
      </c>
      <c r="E7" s="35">
        <f t="shared" si="0"/>
        <v>2200</v>
      </c>
      <c r="F7" s="36">
        <f t="shared" si="0"/>
        <v>2368</v>
      </c>
      <c r="G7" s="37">
        <v>800</v>
      </c>
      <c r="H7" s="38">
        <v>806</v>
      </c>
      <c r="I7" s="39">
        <f t="shared" ref="I7:J7" si="1">G7/C7</f>
        <v>0.26666666666666666</v>
      </c>
      <c r="J7" s="40">
        <f t="shared" si="1"/>
        <v>0.25393824826717076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15">
      <c r="A8" s="77" t="s">
        <v>10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1000</v>
      </c>
      <c r="N8" s="51">
        <v>1001</v>
      </c>
      <c r="O8" s="45"/>
      <c r="P8" s="46"/>
      <c r="Q8" s="65"/>
      <c r="R8" s="70"/>
    </row>
    <row r="9" spans="1:21" ht="20.100000000000001" customHeight="1" thickBot="1" x14ac:dyDescent="0.2">
      <c r="A9" s="77" t="s">
        <v>43</v>
      </c>
      <c r="B9" s="87" t="s">
        <v>42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300</v>
      </c>
      <c r="P9" s="56">
        <v>303</v>
      </c>
      <c r="Q9" s="65"/>
      <c r="R9" s="70"/>
    </row>
    <row r="10" spans="1:21" ht="20.100000000000001" customHeight="1" thickBot="1" x14ac:dyDescent="0.2">
      <c r="A10" s="113" t="s">
        <v>28</v>
      </c>
      <c r="B10" s="114"/>
      <c r="C10" s="78">
        <f>SUM(C6:C9)</f>
        <v>6000</v>
      </c>
      <c r="D10" s="79">
        <f>SUM(D6:D9)</f>
        <v>6188</v>
      </c>
      <c r="E10" s="78">
        <f>SUM(E6:E9)</f>
        <v>4400</v>
      </c>
      <c r="F10" s="79">
        <f>SUM(F6:F9)</f>
        <v>4557</v>
      </c>
      <c r="G10" s="80">
        <f>SUM(G6:G9)</f>
        <v>1600</v>
      </c>
      <c r="H10" s="81">
        <f>SUM(H6:H9)</f>
        <v>1631</v>
      </c>
      <c r="I10" s="82"/>
      <c r="J10" s="83"/>
      <c r="K10" s="80">
        <f>SUM(K6:K9)</f>
        <v>0</v>
      </c>
      <c r="L10" s="81">
        <f>SUM(L6:L9)</f>
        <v>0</v>
      </c>
      <c r="M10" s="112">
        <f>SUM(M6:M9)</f>
        <v>1000</v>
      </c>
      <c r="N10" s="84">
        <f>SUM(N6:N9)</f>
        <v>1001</v>
      </c>
      <c r="O10" s="85">
        <f>SUM(O6:O9)</f>
        <v>300</v>
      </c>
      <c r="P10" s="86">
        <f>SUM(P6:P9)</f>
        <v>303</v>
      </c>
      <c r="Q10" s="52"/>
      <c r="R10" s="70"/>
    </row>
    <row r="11" spans="1:21" ht="20.100000000000001" customHeight="1" thickBot="1" x14ac:dyDescent="0.2">
      <c r="A11" s="67"/>
      <c r="B11" s="57"/>
      <c r="C11" s="57"/>
      <c r="D11" s="57"/>
      <c r="E11" s="57"/>
      <c r="F11" s="68"/>
      <c r="G11" s="68"/>
      <c r="H11" s="73"/>
      <c r="I11" s="73"/>
      <c r="J11" s="68"/>
      <c r="K11" s="68"/>
      <c r="L11" s="69"/>
      <c r="M11" s="69"/>
      <c r="N11" s="69"/>
      <c r="O11" s="69"/>
      <c r="P11" s="52"/>
      <c r="Q11" s="70"/>
    </row>
    <row r="12" spans="1:21" ht="20.100000000000001" customHeight="1" thickBot="1" x14ac:dyDescent="0.2">
      <c r="A12" s="107" t="s">
        <v>29</v>
      </c>
      <c r="B12" s="94"/>
      <c r="C12" s="94"/>
      <c r="D12" s="94"/>
      <c r="F12" s="206" t="s">
        <v>11</v>
      </c>
      <c r="G12" s="207"/>
      <c r="H12" s="180" t="s">
        <v>32</v>
      </c>
      <c r="I12" s="181"/>
      <c r="J12" s="182"/>
      <c r="L12" s="106" t="s">
        <v>34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">
      <c r="A13" s="198" t="s">
        <v>28</v>
      </c>
      <c r="B13" s="199"/>
      <c r="C13" s="97" t="s">
        <v>7</v>
      </c>
      <c r="D13" s="98" t="s">
        <v>8</v>
      </c>
      <c r="F13" s="208"/>
      <c r="G13" s="209"/>
      <c r="H13" s="183"/>
      <c r="I13" s="184"/>
      <c r="J13" s="185"/>
      <c r="L13" s="177" t="s">
        <v>37</v>
      </c>
      <c r="M13" s="177"/>
      <c r="N13" s="177"/>
      <c r="O13" s="177"/>
      <c r="P13" s="109">
        <f>IF(R12=TRUE, 1, 0)</f>
        <v>1</v>
      </c>
    </row>
    <row r="14" spans="1:21" ht="18.75" customHeight="1" x14ac:dyDescent="0.15">
      <c r="A14" s="200" t="s">
        <v>31</v>
      </c>
      <c r="B14" s="201"/>
      <c r="C14" s="99">
        <f>G10+K10</f>
        <v>1600</v>
      </c>
      <c r="D14" s="100">
        <f>H10+L10</f>
        <v>1631</v>
      </c>
      <c r="F14" s="129" t="s">
        <v>12</v>
      </c>
      <c r="G14" s="130"/>
      <c r="H14" s="189">
        <v>7.1999999999999998E-3</v>
      </c>
      <c r="I14" s="190"/>
      <c r="J14" s="191"/>
      <c r="L14" s="178"/>
      <c r="M14" s="178"/>
      <c r="N14" s="178"/>
      <c r="O14" s="178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">
      <c r="A15" s="202" t="s">
        <v>30</v>
      </c>
      <c r="B15" s="203"/>
      <c r="C15" s="103">
        <f>M10+O10</f>
        <v>1300</v>
      </c>
      <c r="D15" s="104">
        <f>N10+P10</f>
        <v>1304</v>
      </c>
      <c r="F15" s="131" t="s">
        <v>13</v>
      </c>
      <c r="G15" s="132"/>
      <c r="H15" s="192">
        <v>3.3999999999999998E-3</v>
      </c>
      <c r="I15" s="193"/>
      <c r="J15" s="194"/>
      <c r="L15" s="179" t="s">
        <v>35</v>
      </c>
      <c r="M15" s="179"/>
      <c r="N15" s="179"/>
      <c r="O15" s="179"/>
      <c r="P15" s="110">
        <f>IF(R14=TRUE, 1, 0)</f>
        <v>1</v>
      </c>
    </row>
    <row r="16" spans="1:21" ht="18.75" customHeight="1" thickBot="1" x14ac:dyDescent="0.2">
      <c r="A16" s="204" t="s">
        <v>17</v>
      </c>
      <c r="B16" s="205"/>
      <c r="C16" s="101">
        <f>C14-C15</f>
        <v>300</v>
      </c>
      <c r="D16" s="102">
        <f>D14-D15</f>
        <v>327</v>
      </c>
      <c r="F16" s="210" t="s">
        <v>14</v>
      </c>
      <c r="G16" s="211"/>
      <c r="H16" s="195">
        <v>8.8000000000000005E-3</v>
      </c>
      <c r="I16" s="196"/>
      <c r="J16" s="197"/>
      <c r="L16" s="178"/>
      <c r="M16" s="178"/>
      <c r="N16" s="178"/>
      <c r="O16" s="178"/>
      <c r="P16" s="111"/>
      <c r="R16" s="1" t="b">
        <f>AND(H17&gt;=-0.02, H17&lt;=0.02)</f>
        <v>1</v>
      </c>
    </row>
    <row r="17" spans="1:17" ht="16.5" customHeight="1" thickBot="1" x14ac:dyDescent="0.2">
      <c r="F17" s="145" t="s">
        <v>15</v>
      </c>
      <c r="G17" s="146"/>
      <c r="H17" s="186">
        <f>AVERAGE(H14:J16)</f>
        <v>6.4666666666666666E-3</v>
      </c>
      <c r="I17" s="187"/>
      <c r="J17" s="188"/>
      <c r="L17" s="175" t="s">
        <v>36</v>
      </c>
      <c r="M17" s="175"/>
      <c r="N17" s="175"/>
      <c r="O17" s="175"/>
      <c r="P17" s="105">
        <f>IF(R16=TRUE, 1, 0)</f>
        <v>1</v>
      </c>
    </row>
    <row r="18" spans="1:17" ht="13.7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75"/>
      <c r="M18" s="175"/>
      <c r="N18" s="175"/>
      <c r="O18" s="175"/>
      <c r="P18" s="108"/>
    </row>
    <row r="19" spans="1:17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2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15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71"/>
    </row>
    <row r="22" spans="1:17" ht="20.100000000000001" customHeight="1" x14ac:dyDescent="0.1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71"/>
    </row>
    <row r="23" spans="1:17" ht="20.100000000000001" customHeight="1" thickBot="1" x14ac:dyDescent="0.2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1"/>
    </row>
    <row r="24" spans="1:17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">
      <c r="A26" s="142" t="s">
        <v>18</v>
      </c>
      <c r="B26" s="143"/>
      <c r="C26" s="143"/>
      <c r="D26" s="143"/>
      <c r="E26" s="143"/>
      <c r="F26" s="144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149999999999999" customHeight="1" thickBot="1" x14ac:dyDescent="0.2">
      <c r="A27" s="5" t="s">
        <v>6</v>
      </c>
      <c r="B27" s="168" t="s">
        <v>23</v>
      </c>
      <c r="C27" s="169"/>
      <c r="D27" s="123" t="s">
        <v>22</v>
      </c>
      <c r="E27" s="125"/>
      <c r="F27" s="125"/>
      <c r="G27" s="124"/>
      <c r="H27" s="123" t="s">
        <v>19</v>
      </c>
      <c r="I27" s="124"/>
      <c r="J27" s="125" t="s">
        <v>20</v>
      </c>
      <c r="K27" s="125"/>
      <c r="L27" s="126" t="s">
        <v>3</v>
      </c>
      <c r="M27" s="126"/>
      <c r="N27" s="119" t="s">
        <v>4</v>
      </c>
      <c r="O27" s="120"/>
      <c r="P27" s="62" t="s">
        <v>21</v>
      </c>
    </row>
    <row r="28" spans="1:17" ht="18.75" customHeight="1" thickBot="1" x14ac:dyDescent="0.2">
      <c r="A28" s="63" t="s">
        <v>24</v>
      </c>
      <c r="B28" s="166"/>
      <c r="C28" s="167"/>
      <c r="D28" s="158"/>
      <c r="E28" s="172"/>
      <c r="F28" s="172"/>
      <c r="G28" s="159"/>
      <c r="H28" s="158"/>
      <c r="I28" s="159"/>
      <c r="J28" s="160"/>
      <c r="K28" s="161"/>
      <c r="L28" s="117"/>
      <c r="M28" s="118"/>
      <c r="N28" s="121"/>
      <c r="O28" s="122"/>
      <c r="P28" s="61">
        <f t="shared" ref="P28:P36" si="2">L28-N28</f>
        <v>0</v>
      </c>
    </row>
    <row r="29" spans="1:17" ht="18.75" customHeight="1" thickBot="1" x14ac:dyDescent="0.2">
      <c r="A29" s="64" t="s">
        <v>24</v>
      </c>
      <c r="B29" s="165"/>
      <c r="C29" s="165"/>
      <c r="D29" s="127"/>
      <c r="E29" s="164"/>
      <c r="F29" s="164"/>
      <c r="G29" s="128"/>
      <c r="H29" s="127"/>
      <c r="I29" s="128"/>
      <c r="J29" s="115"/>
      <c r="K29" s="116"/>
      <c r="L29" s="117"/>
      <c r="M29" s="118"/>
      <c r="N29" s="121"/>
      <c r="O29" s="122"/>
      <c r="P29" s="61">
        <f t="shared" si="2"/>
        <v>0</v>
      </c>
    </row>
    <row r="30" spans="1:17" ht="19.149999999999999" customHeight="1" thickBot="1" x14ac:dyDescent="0.2">
      <c r="A30" s="64" t="s">
        <v>24</v>
      </c>
      <c r="B30" s="170"/>
      <c r="C30" s="171"/>
      <c r="D30" s="127"/>
      <c r="E30" s="164"/>
      <c r="F30" s="164"/>
      <c r="G30" s="128"/>
      <c r="H30" s="127"/>
      <c r="I30" s="128"/>
      <c r="J30" s="127"/>
      <c r="K30" s="157"/>
      <c r="L30" s="162"/>
      <c r="M30" s="163"/>
      <c r="N30" s="173"/>
      <c r="O30" s="174"/>
      <c r="P30" s="61">
        <f t="shared" si="2"/>
        <v>0</v>
      </c>
    </row>
    <row r="31" spans="1:17" ht="19.5" customHeight="1" thickBot="1" x14ac:dyDescent="0.2">
      <c r="A31" s="63" t="s">
        <v>24</v>
      </c>
      <c r="B31" s="212"/>
      <c r="C31" s="213"/>
      <c r="D31" s="170"/>
      <c r="E31" s="214"/>
      <c r="F31" s="214"/>
      <c r="G31" s="171"/>
      <c r="H31" s="170"/>
      <c r="I31" s="171"/>
      <c r="J31" s="170"/>
      <c r="K31" s="171"/>
      <c r="L31" s="162"/>
      <c r="M31" s="163"/>
      <c r="N31" s="173"/>
      <c r="O31" s="174"/>
      <c r="P31" s="61">
        <f t="shared" si="2"/>
        <v>0</v>
      </c>
    </row>
    <row r="32" spans="1:17" ht="19.5" customHeight="1" thickBot="1" x14ac:dyDescent="0.2">
      <c r="A32" s="64" t="s">
        <v>24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28"/>
      <c r="L32" s="162"/>
      <c r="M32" s="163"/>
      <c r="N32" s="173"/>
      <c r="O32" s="174"/>
      <c r="P32" s="61">
        <f t="shared" si="2"/>
        <v>0</v>
      </c>
    </row>
    <row r="33" spans="1:16" ht="19.5" customHeight="1" thickBot="1" x14ac:dyDescent="0.2">
      <c r="A33" s="64" t="s">
        <v>24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28"/>
      <c r="L33" s="162"/>
      <c r="M33" s="163"/>
      <c r="N33" s="173"/>
      <c r="O33" s="174"/>
      <c r="P33" s="61">
        <f t="shared" si="2"/>
        <v>0</v>
      </c>
    </row>
    <row r="34" spans="1:16" ht="19.5" customHeight="1" thickBot="1" x14ac:dyDescent="0.2">
      <c r="A34" s="63" t="s">
        <v>24</v>
      </c>
      <c r="B34" s="212"/>
      <c r="C34" s="213"/>
      <c r="D34" s="170"/>
      <c r="E34" s="214"/>
      <c r="F34" s="214"/>
      <c r="G34" s="171"/>
      <c r="H34" s="170"/>
      <c r="I34" s="171"/>
      <c r="J34" s="170"/>
      <c r="K34" s="171"/>
      <c r="L34" s="162"/>
      <c r="M34" s="163"/>
      <c r="N34" s="173"/>
      <c r="O34" s="174"/>
      <c r="P34" s="61">
        <f t="shared" si="2"/>
        <v>0</v>
      </c>
    </row>
    <row r="35" spans="1:16" ht="19.5" customHeight="1" thickBot="1" x14ac:dyDescent="0.2">
      <c r="A35" s="64" t="s">
        <v>24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61">
        <f t="shared" si="2"/>
        <v>0</v>
      </c>
    </row>
    <row r="36" spans="1:16" ht="18.75" customHeight="1" x14ac:dyDescent="0.15">
      <c r="A36" s="64" t="s">
        <v>24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61">
        <f t="shared" si="2"/>
        <v>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E88FBA-9923-4A65-BEE9-0294C83B388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2024-04-26T17:45:59Z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