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FA\ROSWELL, GA\"/>
    </mc:Choice>
  </mc:AlternateContent>
  <xr:revisionPtr revIDLastSave="0" documentId="13_ncr:1_{9E2C8C17-3FFA-4772-AE58-568683EF7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<sst xmlns="http://schemas.openxmlformats.org/spreadsheetml/2006/main" count="87" uniqueCount="56">
  <si>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</si>
  <si>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</si>
  <si>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</si>
  <si>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</si>
  <si>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</si>
  <si>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</si>
  <si>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</si>
  <si>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</si>
  <si>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</si>
  <si>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</si>
  <si>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</si>
  <si>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</si>
  <si>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</si>
  <si>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</si>
  <si>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</si>
  <si>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</si>
  <si>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</si>
  <si>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</si>
  <si>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</si>
  <si>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</si>
  <si>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</si>
  <si>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</si>
  <si>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</si>
  <si>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</si>
  <si>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</si>
  <si>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</si>
  <si>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</si>
  <si>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</si>
  <si>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</si>
  <si>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</si>
  <si>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</si>
  <si>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</si>
  <si>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</si>
  <si>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</si>
  <si>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</si>
  <si>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</si>
  <si>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</si>
  <si>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</si>
  <si>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</si>
  <si>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</si>
  <si>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</si>
  <si>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</si>
  <si>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</si>
  <si>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</si>
  <si>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</si>
  <si>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</si>
  <si>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HD1 L+R PRESS COOKER</t>
  </si>
  <si>
    <t>EF-4</t>
  </si>
  <si>
    <t>HOOD 2</t>
  </si>
  <si>
    <t>RESTROOMS</t>
  </si>
  <si>
    <t>HOOD 3</t>
  </si>
  <si>
    <t>KITCHEN</t>
  </si>
  <si>
    <t>DINING A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</si>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</sst>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3" zoomScale="85" zoomScaleNormal="85" zoomScaleSheetLayoutView="85" workbookViewId="0">
      <selection activeCell="P14" sqref="P14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95" t="s">
        <v>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68" t="s">
        <v>0</v>
      </c>
      <c r="D4" s="169"/>
      <c r="E4" s="141" t="s">
        <v>1</v>
      </c>
      <c r="F4" s="140"/>
      <c r="G4" s="174" t="s">
        <v>2</v>
      </c>
      <c r="H4" s="175"/>
      <c r="I4" s="166" t="s">
        <v>27</v>
      </c>
      <c r="J4" s="167"/>
      <c r="K4" s="172" t="s">
        <v>3</v>
      </c>
      <c r="L4" s="173"/>
      <c r="M4" s="170" t="s">
        <v>4</v>
      </c>
      <c r="N4" s="171"/>
      <c r="O4" s="170" t="s">
        <v>38</v>
      </c>
      <c r="P4" s="171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52</v>
      </c>
      <c r="C6" s="23">
        <v>2500</v>
      </c>
      <c r="D6" s="24">
        <v>2705</v>
      </c>
      <c r="E6" s="23">
        <f t="shared" ref="E6:F7" si="0">C6-G6</f>
        <v>1925</v>
      </c>
      <c r="F6" s="24">
        <f t="shared" si="0"/>
        <v>2109</v>
      </c>
      <c r="G6" s="25">
        <v>575</v>
      </c>
      <c r="H6" s="26">
        <v>596</v>
      </c>
      <c r="I6" s="27">
        <f>G6/C6</f>
        <v>0.23</v>
      </c>
      <c r="J6" s="28">
        <f>H6/D6</f>
        <v>0.22033271719038816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51</v>
      </c>
      <c r="C7" s="35">
        <v>9500</v>
      </c>
      <c r="D7" s="36">
        <v>9226</v>
      </c>
      <c r="E7" s="35">
        <f t="shared" si="0"/>
        <v>7400</v>
      </c>
      <c r="F7" s="36">
        <f t="shared" si="0"/>
        <v>7135</v>
      </c>
      <c r="G7" s="37">
        <v>2100</v>
      </c>
      <c r="H7" s="38">
        <v>2091</v>
      </c>
      <c r="I7" s="39">
        <f t="shared" ref="I7:J7" si="1">G7/C7</f>
        <v>0.22105263157894736</v>
      </c>
      <c r="J7" s="40">
        <f t="shared" si="1"/>
        <v>0.2266420984175157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53</v>
      </c>
      <c r="C8" s="35">
        <v>4920</v>
      </c>
      <c r="D8" s="36">
        <v>4127</v>
      </c>
      <c r="E8" s="35">
        <f t="shared" ref="E8:E10" si="2">C8-G8</f>
        <v>3820</v>
      </c>
      <c r="F8" s="36">
        <f t="shared" ref="F8:F10" si="3">D8-H8</f>
        <v>3131</v>
      </c>
      <c r="G8" s="37">
        <v>1100</v>
      </c>
      <c r="H8" s="38">
        <v>996</v>
      </c>
      <c r="I8" s="39">
        <f t="shared" ref="I8:I9" si="4">G8/C8</f>
        <v>0.22357723577235772</v>
      </c>
      <c r="J8" s="40">
        <f t="shared" ref="J8:J9" si="5">H8/D8</f>
        <v>0.24133753331717955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54</v>
      </c>
      <c r="C9" s="35">
        <v>2000</v>
      </c>
      <c r="D9" s="36">
        <v>1524</v>
      </c>
      <c r="E9" s="35">
        <f t="shared" si="2"/>
        <v>1700</v>
      </c>
      <c r="F9" s="36">
        <f t="shared" si="3"/>
        <v>1524</v>
      </c>
      <c r="G9" s="37">
        <v>300</v>
      </c>
      <c r="H9" s="38">
        <v>0</v>
      </c>
      <c r="I9" s="39">
        <f t="shared" si="4"/>
        <v>0.15</v>
      </c>
      <c r="J9" s="40">
        <f t="shared" si="5"/>
        <v>0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55</v>
      </c>
      <c r="C10" s="113">
        <v>1200</v>
      </c>
      <c r="D10" s="114">
        <v>1214</v>
      </c>
      <c r="E10" s="113">
        <f t="shared" si="2"/>
        <v>1000</v>
      </c>
      <c r="F10" s="114">
        <f t="shared" si="3"/>
        <v>1006</v>
      </c>
      <c r="G10" s="102">
        <v>200</v>
      </c>
      <c r="H10" s="103">
        <v>208</v>
      </c>
      <c r="I10" s="104">
        <f>G10/C10</f>
        <v>0.16666666666666666</v>
      </c>
      <c r="J10" s="105">
        <f>H10/D10</f>
        <v>0.17133443163097201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1554</v>
      </c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>
        <v>675</v>
      </c>
      <c r="O12" s="45"/>
      <c r="P12" s="46"/>
      <c r="Q12" s="61"/>
      <c r="R12" s="66"/>
    </row>
    <row r="13" spans="1:18" ht="20.100000000000001" customHeight="1" x14ac:dyDescent="0.2">
      <c r="A13" s="73" t="s">
        <v>26</v>
      </c>
      <c r="B13" s="122" t="s">
        <v>49</v>
      </c>
      <c r="C13" s="123"/>
      <c r="D13" s="124"/>
      <c r="E13" s="123"/>
      <c r="F13" s="124"/>
      <c r="G13" s="125"/>
      <c r="H13" s="126"/>
      <c r="I13" s="127"/>
      <c r="J13" s="126"/>
      <c r="K13" s="125"/>
      <c r="L13" s="126"/>
      <c r="M13" s="125"/>
      <c r="N13" s="126"/>
      <c r="O13" s="128">
        <v>530</v>
      </c>
      <c r="P13" s="129">
        <v>479</v>
      </c>
      <c r="Q13" s="61"/>
      <c r="R13" s="66"/>
    </row>
    <row r="14" spans="1:18" ht="20.100000000000001" customHeight="1" thickBot="1" x14ac:dyDescent="0.25">
      <c r="A14" s="73" t="s">
        <v>47</v>
      </c>
      <c r="B14" s="116" t="s">
        <v>50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390</v>
      </c>
      <c r="N14" s="51">
        <v>393</v>
      </c>
      <c r="O14" s="45"/>
      <c r="P14" s="46"/>
      <c r="Q14" s="61"/>
      <c r="R14" s="66"/>
    </row>
    <row r="15" spans="1:18" ht="20.100000000000001" customHeight="1" thickBot="1" x14ac:dyDescent="0.25">
      <c r="A15" s="132" t="s">
        <v>28</v>
      </c>
      <c r="B15" s="133"/>
      <c r="C15" s="74">
        <f t="shared" ref="C15:H15" si="6">SUM(C6:C14)</f>
        <v>20120</v>
      </c>
      <c r="D15" s="75">
        <f t="shared" si="6"/>
        <v>18796</v>
      </c>
      <c r="E15" s="74">
        <f t="shared" si="6"/>
        <v>15845</v>
      </c>
      <c r="F15" s="75">
        <f t="shared" si="6"/>
        <v>14905</v>
      </c>
      <c r="G15" s="76">
        <f t="shared" si="6"/>
        <v>4275</v>
      </c>
      <c r="H15" s="77">
        <f t="shared" si="6"/>
        <v>3891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3003</v>
      </c>
      <c r="N15" s="80">
        <f t="shared" si="7"/>
        <v>2622</v>
      </c>
      <c r="O15" s="81">
        <f t="shared" si="7"/>
        <v>530</v>
      </c>
      <c r="P15" s="82">
        <f t="shared" si="7"/>
        <v>479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225" t="s">
        <v>12</v>
      </c>
      <c r="G17" s="226"/>
      <c r="H17" s="199" t="s">
        <v>32</v>
      </c>
      <c r="I17" s="200"/>
      <c r="J17" s="201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217" t="s">
        <v>28</v>
      </c>
      <c r="B18" s="218"/>
      <c r="C18" s="86" t="s">
        <v>7</v>
      </c>
      <c r="D18" s="87" t="s">
        <v>8</v>
      </c>
      <c r="F18" s="227"/>
      <c r="G18" s="228"/>
      <c r="H18" s="202"/>
      <c r="I18" s="203"/>
      <c r="J18" s="204"/>
      <c r="L18" s="196" t="s">
        <v>37</v>
      </c>
      <c r="M18" s="196"/>
      <c r="N18" s="196"/>
      <c r="O18" s="196"/>
      <c r="P18" s="98">
        <f>IF(R17=TRUE, 1, 0)</f>
        <v>1</v>
      </c>
    </row>
    <row r="19" spans="1:21" ht="18.75" customHeight="1" x14ac:dyDescent="0.2">
      <c r="A19" s="219" t="s">
        <v>31</v>
      </c>
      <c r="B19" s="220"/>
      <c r="C19" s="88">
        <f>G15+K15</f>
        <v>4275</v>
      </c>
      <c r="D19" s="89">
        <f>H15+L15</f>
        <v>3891</v>
      </c>
      <c r="F19" s="146" t="s">
        <v>13</v>
      </c>
      <c r="G19" s="147"/>
      <c r="H19" s="208">
        <v>0.31</v>
      </c>
      <c r="I19" s="209"/>
      <c r="J19" s="210"/>
      <c r="L19" s="197"/>
      <c r="M19" s="197"/>
      <c r="N19" s="197"/>
      <c r="O19" s="197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5">
      <c r="A20" s="221" t="s">
        <v>30</v>
      </c>
      <c r="B20" s="222"/>
      <c r="C20" s="92">
        <f>M15+O15</f>
        <v>3533</v>
      </c>
      <c r="D20" s="93">
        <f>N15+P15</f>
        <v>3101</v>
      </c>
      <c r="F20" s="148" t="s">
        <v>14</v>
      </c>
      <c r="G20" s="149"/>
      <c r="H20" s="211">
        <v>0.3</v>
      </c>
      <c r="I20" s="212"/>
      <c r="J20" s="213"/>
      <c r="L20" s="198" t="s">
        <v>35</v>
      </c>
      <c r="M20" s="198"/>
      <c r="N20" s="198"/>
      <c r="O20" s="198"/>
      <c r="P20" s="99">
        <f>IF(R19=TRUE, 1, 0)</f>
        <v>1</v>
      </c>
    </row>
    <row r="21" spans="1:21" ht="18.75" customHeight="1" thickBot="1" x14ac:dyDescent="0.3">
      <c r="A21" s="223" t="s">
        <v>18</v>
      </c>
      <c r="B21" s="224"/>
      <c r="C21" s="90">
        <f>C19-C20</f>
        <v>742</v>
      </c>
      <c r="D21" s="91">
        <f>D19-D20</f>
        <v>790</v>
      </c>
      <c r="F21" s="164" t="s">
        <v>15</v>
      </c>
      <c r="G21" s="165"/>
      <c r="H21" s="214">
        <v>0.3</v>
      </c>
      <c r="I21" s="215"/>
      <c r="J21" s="216"/>
      <c r="L21" s="197"/>
      <c r="M21" s="197"/>
      <c r="N21" s="197"/>
      <c r="O21" s="197"/>
      <c r="P21" s="100"/>
      <c r="R21" s="1" t="b">
        <f>AND(H22&gt;=-0.02, H22&lt;=0.02)</f>
        <v>0</v>
      </c>
    </row>
    <row r="22" spans="1:21" ht="16.5" customHeight="1" thickBot="1" x14ac:dyDescent="0.25">
      <c r="F22" s="162" t="s">
        <v>16</v>
      </c>
      <c r="G22" s="163"/>
      <c r="H22" s="205">
        <f>AVERAGE(H19:J21)</f>
        <v>0.30333333333333329</v>
      </c>
      <c r="I22" s="206"/>
      <c r="J22" s="207"/>
      <c r="L22" s="194" t="s">
        <v>36</v>
      </c>
      <c r="M22" s="194"/>
      <c r="N22" s="194"/>
      <c r="O22" s="194"/>
      <c r="P22" s="94">
        <f>IF(R21=TRUE, 1, 0)</f>
        <v>0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4"/>
      <c r="M23" s="194"/>
      <c r="N23" s="194"/>
      <c r="O23" s="194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x14ac:dyDescent="0.2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67"/>
    </row>
    <row r="28" spans="1:21" ht="20.100000000000001" customHeight="1" thickBot="1" x14ac:dyDescent="0.25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8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59" t="s">
        <v>19</v>
      </c>
      <c r="B31" s="160"/>
      <c r="C31" s="160"/>
      <c r="D31" s="160"/>
      <c r="E31" s="160"/>
      <c r="F31" s="161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86" t="s">
        <v>24</v>
      </c>
      <c r="C32" s="187"/>
      <c r="D32" s="140" t="s">
        <v>23</v>
      </c>
      <c r="E32" s="142"/>
      <c r="F32" s="142"/>
      <c r="G32" s="141"/>
      <c r="H32" s="140" t="s">
        <v>20</v>
      </c>
      <c r="I32" s="141"/>
      <c r="J32" s="142" t="s">
        <v>21</v>
      </c>
      <c r="K32" s="142"/>
      <c r="L32" s="143" t="s">
        <v>3</v>
      </c>
      <c r="M32" s="143"/>
      <c r="N32" s="138" t="s">
        <v>4</v>
      </c>
      <c r="O32" s="139"/>
      <c r="P32" s="58" t="s">
        <v>22</v>
      </c>
    </row>
    <row r="33" spans="1:16" ht="18.75" customHeight="1" thickBot="1" x14ac:dyDescent="0.25">
      <c r="A33" s="59" t="s">
        <v>25</v>
      </c>
      <c r="B33" s="184" t="s">
        <v>39</v>
      </c>
      <c r="C33" s="185"/>
      <c r="D33" s="177"/>
      <c r="E33" s="190"/>
      <c r="F33" s="190"/>
      <c r="G33" s="178"/>
      <c r="H33" s="177" t="s">
        <v>40</v>
      </c>
      <c r="I33" s="178"/>
      <c r="J33" s="179" t="s">
        <v>40</v>
      </c>
      <c r="K33" s="180"/>
      <c r="L33" s="136">
        <v>0</v>
      </c>
      <c r="M33" s="137"/>
      <c r="N33" s="130">
        <v>1080</v>
      </c>
      <c r="O33" s="131"/>
      <c r="P33" s="57">
        <f t="shared" ref="P33:P35" si="8">L33-N33</f>
        <v>-1080</v>
      </c>
    </row>
    <row r="34" spans="1:16" ht="18.75" customHeight="1" thickBot="1" x14ac:dyDescent="0.25">
      <c r="A34" s="60" t="s">
        <v>25</v>
      </c>
      <c r="B34" s="183" t="s">
        <v>39</v>
      </c>
      <c r="C34" s="183"/>
      <c r="D34" s="144"/>
      <c r="E34" s="191"/>
      <c r="F34" s="191"/>
      <c r="G34" s="145"/>
      <c r="H34" s="144" t="s">
        <v>40</v>
      </c>
      <c r="I34" s="145"/>
      <c r="J34" s="134" t="s">
        <v>40</v>
      </c>
      <c r="K34" s="135"/>
      <c r="L34" s="136">
        <v>0</v>
      </c>
      <c r="M34" s="137"/>
      <c r="N34" s="130">
        <v>832</v>
      </c>
      <c r="O34" s="131"/>
      <c r="P34" s="57">
        <f t="shared" ref="P34" si="9">L34-N34</f>
        <v>-832</v>
      </c>
    </row>
    <row r="35" spans="1:16" ht="18.75" customHeight="1" thickBot="1" x14ac:dyDescent="0.25">
      <c r="A35" s="60" t="s">
        <v>25</v>
      </c>
      <c r="B35" s="183" t="s">
        <v>39</v>
      </c>
      <c r="C35" s="183"/>
      <c r="D35" s="144"/>
      <c r="E35" s="191"/>
      <c r="F35" s="191"/>
      <c r="G35" s="145"/>
      <c r="H35" s="144" t="s">
        <v>40</v>
      </c>
      <c r="I35" s="145"/>
      <c r="J35" s="134" t="s">
        <v>40</v>
      </c>
      <c r="K35" s="135"/>
      <c r="L35" s="136">
        <v>0</v>
      </c>
      <c r="M35" s="137"/>
      <c r="N35" s="130">
        <v>701</v>
      </c>
      <c r="O35" s="131"/>
      <c r="P35" s="57">
        <f t="shared" si="8"/>
        <v>-701</v>
      </c>
    </row>
    <row r="36" spans="1:16" ht="19.149999999999999" customHeight="1" x14ac:dyDescent="0.2">
      <c r="A36" s="60" t="s">
        <v>25</v>
      </c>
      <c r="B36" s="188" t="s">
        <v>39</v>
      </c>
      <c r="C36" s="189"/>
      <c r="D36" s="144"/>
      <c r="E36" s="191"/>
      <c r="F36" s="191"/>
      <c r="G36" s="145"/>
      <c r="H36" s="144" t="s">
        <v>40</v>
      </c>
      <c r="I36" s="145"/>
      <c r="J36" s="144" t="s">
        <v>40</v>
      </c>
      <c r="K36" s="176"/>
      <c r="L36" s="181">
        <v>0</v>
      </c>
      <c r="M36" s="182"/>
      <c r="N36" s="192">
        <v>390</v>
      </c>
      <c r="O36" s="193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51563B-44ED-4F0B-9262-7FADB9D7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4F8F6B-5F82-4B4C-AABA-C008EF015E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0EE31-A738-4766-A781-8859B9D4AC6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2022-11-28T01:55:48Z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