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2AAEC98A-96CA-4803-8F2E-E8A1AF94A856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10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<sst xmlns="http://schemas.openxmlformats.org/spreadsheetml/2006/main" count="90" uniqueCount="59">
  <si>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</si>
  <si>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</si>
  <si>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</si>
  <si>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</si>
  <si>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</si>
  <si>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</si>
  <si>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</si>
  <si>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</si>
  <si>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</si>
  <si>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</si>
  <si>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</si>
  <si>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</si>
  <si>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</si>
  <si>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</si>
  <si>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</si>
  <si>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</si>
  <si>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</si>
  <si>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</si>
  <si>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DINNING/ RR</t>
  </si>
  <si>
    <t>AC-4</t>
  </si>
  <si>
    <t xml:space="preserve">FRONT DINNING </t>
  </si>
  <si>
    <t>AC-5</t>
  </si>
  <si>
    <t>AC-6</t>
  </si>
  <si>
    <t>MULTI-PURPOSE</t>
  </si>
  <si>
    <t>EF-1</t>
  </si>
  <si>
    <t>HD1</t>
  </si>
  <si>
    <t>EF-2</t>
  </si>
  <si>
    <t>HD2  &amp; HD3</t>
  </si>
  <si>
    <t>EF-3</t>
  </si>
  <si>
    <t>RESTROOMS</t>
  </si>
  <si>
    <t>EF-4</t>
  </si>
  <si>
    <t>HD3</t>
  </si>
  <si>
    <t>EF-5</t>
  </si>
  <si>
    <t xml:space="preserve">RESTROOM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</si>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</sst>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/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H12" sqref="H12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8" ht="9.75" customHeight="1" thickBot="1">
      <c r="A3" s="84"/>
    </row>
    <row r="4" spans="1:18" ht="20.100000000000001" customHeight="1" thickBot="1">
      <c r="A4" s="6"/>
      <c r="B4" s="8" t="s">
        <v>1</v>
      </c>
      <c r="C4" s="199" t="s">
        <v>2</v>
      </c>
      <c r="D4" s="200"/>
      <c r="E4" s="182" t="s">
        <v>3</v>
      </c>
      <c r="F4" s="180"/>
      <c r="G4" s="205" t="s">
        <v>4</v>
      </c>
      <c r="H4" s="206"/>
      <c r="I4" s="197" t="s">
        <v>5</v>
      </c>
      <c r="J4" s="198"/>
      <c r="K4" s="203" t="s">
        <v>6</v>
      </c>
      <c r="L4" s="204"/>
      <c r="M4" s="201" t="s">
        <v>7</v>
      </c>
      <c r="N4" s="202"/>
      <c r="O4" s="201" t="s">
        <v>8</v>
      </c>
      <c r="P4" s="202"/>
      <c r="Q4" s="7"/>
      <c r="R4" s="62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1" t="s">
        <v>13</v>
      </c>
      <c r="B6" s="70" t="s">
        <v>14</v>
      </c>
      <c r="C6" s="23">
        <v>9500</v>
      </c>
      <c r="D6" s="24"/>
      <c r="E6" s="23">
        <f t="shared" ref="E6:E11" si="0">C6-G6</f>
        <v>8450</v>
      </c>
      <c r="F6" s="24">
        <f t="shared" ref="E6:F7" si="1">D6-H6</f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2" t="s">
        <v>15</v>
      </c>
      <c r="B7" s="70" t="s">
        <v>16</v>
      </c>
      <c r="C7" s="35">
        <v>5600</v>
      </c>
      <c r="D7" s="36"/>
      <c r="E7" s="23">
        <f t="shared" si="0"/>
        <v>4025</v>
      </c>
      <c r="F7" s="36">
        <f t="shared" si="1"/>
        <v>0</v>
      </c>
      <c r="G7" s="37">
        <v>1575</v>
      </c>
      <c r="H7" s="38"/>
      <c r="I7" s="39">
        <f t="shared" ref="I7:J7" si="2">G7/C7</f>
        <v>0.28125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2" t="s">
        <v>17</v>
      </c>
      <c r="B8" s="70" t="s">
        <v>18</v>
      </c>
      <c r="C8" s="35">
        <v>6400</v>
      </c>
      <c r="D8" s="36"/>
      <c r="E8" s="23">
        <f t="shared" si="0"/>
        <v>4375</v>
      </c>
      <c r="F8" s="36">
        <f t="shared" ref="F8:F11" si="3">D8-H8</f>
        <v>0</v>
      </c>
      <c r="G8" s="37">
        <v>2025</v>
      </c>
      <c r="H8" s="38"/>
      <c r="I8" s="39">
        <f t="shared" ref="I8:I9" si="4">G8/C8</f>
        <v>0.31640625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2" t="s">
        <v>19</v>
      </c>
      <c r="B9" s="70" t="s">
        <v>20</v>
      </c>
      <c r="C9" s="35"/>
      <c r="D9" s="36"/>
      <c r="E9" s="23"/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0" t="s">
        <v>21</v>
      </c>
      <c r="B10" s="111"/>
      <c r="C10" s="112"/>
      <c r="D10" s="113"/>
      <c r="E10" s="23">
        <f t="shared" si="0"/>
        <v>0</v>
      </c>
      <c r="F10" s="113">
        <f t="shared" si="3"/>
        <v>0</v>
      </c>
      <c r="G10" s="101"/>
      <c r="H10" s="102"/>
      <c r="I10" s="103" t="e">
        <f>G10/C10</f>
        <v>#DIV/0!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18" ht="20.100000000000001" hidden="1" customHeight="1">
      <c r="A11" s="72" t="s">
        <v>22</v>
      </c>
      <c r="B11" s="70" t="s">
        <v>23</v>
      </c>
      <c r="C11" s="35"/>
      <c r="D11" s="36"/>
      <c r="E11" s="23">
        <f t="shared" si="0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2" t="s">
        <v>24</v>
      </c>
      <c r="B12" s="70" t="s">
        <v>25</v>
      </c>
      <c r="C12" s="47"/>
      <c r="D12" s="48"/>
      <c r="E12" s="130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3"/>
      <c r="P12" s="44"/>
      <c r="Q12" s="61"/>
      <c r="R12" s="66"/>
    </row>
    <row r="13" spans="1:18" ht="20.100000000000001" customHeight="1">
      <c r="A13" s="72" t="s">
        <v>26</v>
      </c>
      <c r="B13" s="132" t="s">
        <v>27</v>
      </c>
      <c r="C13" s="47"/>
      <c r="D13" s="48"/>
      <c r="E13" s="131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3"/>
      <c r="P13" s="44"/>
      <c r="Q13" s="61"/>
      <c r="R13" s="66"/>
    </row>
    <row r="14" spans="1:18" ht="20.100000000000001" customHeight="1">
      <c r="A14" s="115" t="s">
        <v>28</v>
      </c>
      <c r="B14" s="70" t="s">
        <v>29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300</v>
      </c>
      <c r="P14" s="51"/>
      <c r="Q14" s="61"/>
      <c r="R14" s="66"/>
    </row>
    <row r="15" spans="1:18" ht="20.100000000000001" hidden="1" customHeight="1">
      <c r="A15" s="115" t="s">
        <v>30</v>
      </c>
      <c r="B15" s="116" t="s">
        <v>31</v>
      </c>
      <c r="C15" s="124"/>
      <c r="D15" s="125"/>
      <c r="E15" s="124"/>
      <c r="F15" s="125"/>
      <c r="G15" s="126"/>
      <c r="H15" s="127"/>
      <c r="I15" s="128"/>
      <c r="J15" s="127"/>
      <c r="K15" s="126"/>
      <c r="L15" s="127"/>
      <c r="M15" s="50"/>
      <c r="N15" s="51"/>
      <c r="O15" s="43"/>
      <c r="P15" s="44"/>
      <c r="Q15" s="61"/>
      <c r="R15" s="66"/>
    </row>
    <row r="16" spans="1:18" ht="20.100000000000001" hidden="1" customHeight="1">
      <c r="A16" s="115" t="s">
        <v>32</v>
      </c>
      <c r="B16" s="70" t="s">
        <v>33</v>
      </c>
      <c r="C16" s="117"/>
      <c r="D16" s="118"/>
      <c r="E16" s="117"/>
      <c r="F16" s="118"/>
      <c r="G16" s="119"/>
      <c r="H16" s="120"/>
      <c r="I16" s="121"/>
      <c r="J16" s="120"/>
      <c r="K16" s="119"/>
      <c r="L16" s="129"/>
      <c r="M16" s="43"/>
      <c r="N16" s="44"/>
      <c r="O16" s="122"/>
      <c r="P16" s="123"/>
      <c r="Q16" s="61"/>
      <c r="R16" s="66"/>
    </row>
    <row r="17" spans="1:21" ht="20.100000000000001" customHeight="1">
      <c r="A17" s="209" t="s">
        <v>34</v>
      </c>
      <c r="B17" s="210"/>
      <c r="C17" s="73">
        <f t="shared" ref="C17:H17" si="8">SUM(C6:C16)</f>
        <v>21500</v>
      </c>
      <c r="D17" s="74">
        <f t="shared" si="8"/>
        <v>0</v>
      </c>
      <c r="E17" s="73">
        <f t="shared" si="8"/>
        <v>16850</v>
      </c>
      <c r="F17" s="74">
        <f t="shared" si="8"/>
        <v>0</v>
      </c>
      <c r="G17" s="75">
        <f t="shared" si="8"/>
        <v>4650</v>
      </c>
      <c r="H17" s="76">
        <f t="shared" si="8"/>
        <v>0</v>
      </c>
      <c r="I17" s="77"/>
      <c r="J17" s="78"/>
      <c r="K17" s="75">
        <f t="shared" ref="K17:P17" si="9">SUM(K6:K16)</f>
        <v>0</v>
      </c>
      <c r="L17" s="76">
        <f t="shared" si="9"/>
        <v>0</v>
      </c>
      <c r="M17" s="114">
        <f t="shared" si="9"/>
        <v>3315</v>
      </c>
      <c r="N17" s="79">
        <f t="shared" si="9"/>
        <v>0</v>
      </c>
      <c r="O17" s="80">
        <f t="shared" si="9"/>
        <v>300</v>
      </c>
      <c r="P17" s="81">
        <f t="shared" si="9"/>
        <v>0</v>
      </c>
      <c r="Q17" s="52"/>
      <c r="R17" s="66"/>
    </row>
    <row r="18" spans="1:21" ht="20.100000000000001" customHeight="1" thickBot="1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>
      <c r="A19" s="95" t="s">
        <v>35</v>
      </c>
      <c r="B19" s="82"/>
      <c r="C19" s="82"/>
      <c r="D19" s="82"/>
      <c r="F19" s="166" t="s">
        <v>36</v>
      </c>
      <c r="G19" s="167"/>
      <c r="H19" s="140" t="s">
        <v>37</v>
      </c>
      <c r="I19" s="141"/>
      <c r="J19" s="142"/>
      <c r="L19" s="94" t="s">
        <v>38</v>
      </c>
      <c r="M19" s="83"/>
      <c r="N19" s="83"/>
      <c r="O19" s="83"/>
      <c r="P19" s="83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8" t="s">
        <v>34</v>
      </c>
      <c r="B20" s="159"/>
      <c r="C20" s="85" t="s">
        <v>11</v>
      </c>
      <c r="D20" s="86" t="s">
        <v>12</v>
      </c>
      <c r="F20" s="168"/>
      <c r="G20" s="169"/>
      <c r="H20" s="143"/>
      <c r="I20" s="144"/>
      <c r="J20" s="145"/>
      <c r="L20" s="137" t="s">
        <v>39</v>
      </c>
      <c r="M20" s="137"/>
      <c r="N20" s="137"/>
      <c r="O20" s="137"/>
      <c r="P20" s="97">
        <f>IF(R19=TRUE, 1, 0)</f>
        <v>1</v>
      </c>
    </row>
    <row r="21" spans="1:21" ht="18.75" customHeight="1">
      <c r="A21" s="160" t="s">
        <v>40</v>
      </c>
      <c r="B21" s="161"/>
      <c r="C21" s="87">
        <f>G17+K17</f>
        <v>4650</v>
      </c>
      <c r="D21" s="88">
        <f>H17+L17</f>
        <v>0</v>
      </c>
      <c r="F21" s="214" t="s">
        <v>41</v>
      </c>
      <c r="G21" s="215"/>
      <c r="H21" s="149"/>
      <c r="I21" s="150"/>
      <c r="J21" s="151"/>
      <c r="L21" s="138"/>
      <c r="M21" s="138"/>
      <c r="N21" s="138"/>
      <c r="O21" s="138"/>
      <c r="P21" s="99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62" t="s">
        <v>42</v>
      </c>
      <c r="B22" s="163"/>
      <c r="C22" s="91">
        <f>M17+O17</f>
        <v>3615</v>
      </c>
      <c r="D22" s="92">
        <f>N17+P17</f>
        <v>0</v>
      </c>
      <c r="F22" s="216" t="s">
        <v>43</v>
      </c>
      <c r="G22" s="217"/>
      <c r="H22" s="152"/>
      <c r="I22" s="153"/>
      <c r="J22" s="154"/>
      <c r="L22" s="139" t="s">
        <v>44</v>
      </c>
      <c r="M22" s="139"/>
      <c r="N22" s="139"/>
      <c r="O22" s="139"/>
      <c r="P22" s="98" t="e">
        <f>IF(R21=TRUE, 1, 0)</f>
        <v>#DIV/0!</v>
      </c>
    </row>
    <row r="23" spans="1:21" ht="18.75" customHeight="1" thickBot="1">
      <c r="A23" s="164" t="s">
        <v>45</v>
      </c>
      <c r="B23" s="165"/>
      <c r="C23" s="89">
        <f>C21-C22</f>
        <v>1035</v>
      </c>
      <c r="D23" s="90">
        <f>D21-D22</f>
        <v>0</v>
      </c>
      <c r="F23" s="195" t="s">
        <v>46</v>
      </c>
      <c r="G23" s="196"/>
      <c r="H23" s="155"/>
      <c r="I23" s="156"/>
      <c r="J23" s="157"/>
      <c r="L23" s="138"/>
      <c r="M23" s="138"/>
      <c r="N23" s="138"/>
      <c r="O23" s="138"/>
      <c r="P23" s="99"/>
      <c r="R23" s="1" t="e">
        <f>AND(H24&gt;=-0.02, H24&lt;=0.02)</f>
        <v>#DIV/0!</v>
      </c>
    </row>
    <row r="24" spans="1:21" ht="16.5" customHeight="1" thickBot="1">
      <c r="F24" s="230" t="s">
        <v>47</v>
      </c>
      <c r="G24" s="231"/>
      <c r="H24" s="146" t="e">
        <f>AVERAGE(H21:J23)</f>
        <v>#DIV/0!</v>
      </c>
      <c r="I24" s="147"/>
      <c r="J24" s="148"/>
      <c r="L24" s="135" t="s">
        <v>48</v>
      </c>
      <c r="M24" s="135"/>
      <c r="N24" s="135"/>
      <c r="O24" s="135"/>
      <c r="P24" s="93" t="e">
        <f>IF(R23=TRUE, 1, 0)</f>
        <v>#DIV/0!</v>
      </c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35"/>
      <c r="M25" s="135"/>
      <c r="N25" s="135"/>
      <c r="O25" s="135"/>
      <c r="P25" s="96"/>
    </row>
    <row r="26" spans="1:21" ht="13.7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  <c r="Q28" s="67"/>
    </row>
    <row r="29" spans="1:21" ht="20.100000000000001" customHeight="1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  <c r="Q29" s="67"/>
    </row>
    <row r="30" spans="1:21" ht="20.100000000000001" customHeight="1" thickBot="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6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7" t="s">
        <v>50</v>
      </c>
      <c r="B33" s="228"/>
      <c r="C33" s="228"/>
      <c r="D33" s="228"/>
      <c r="E33" s="228"/>
      <c r="F33" s="229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>
      <c r="A34" s="5" t="s">
        <v>9</v>
      </c>
      <c r="B34" s="176" t="s">
        <v>51</v>
      </c>
      <c r="C34" s="177"/>
      <c r="D34" s="180" t="s">
        <v>52</v>
      </c>
      <c r="E34" s="181"/>
      <c r="F34" s="181"/>
      <c r="G34" s="182"/>
      <c r="H34" s="180" t="s">
        <v>53</v>
      </c>
      <c r="I34" s="182"/>
      <c r="J34" s="181" t="s">
        <v>54</v>
      </c>
      <c r="K34" s="181"/>
      <c r="L34" s="213" t="s">
        <v>6</v>
      </c>
      <c r="M34" s="213"/>
      <c r="N34" s="211" t="s">
        <v>7</v>
      </c>
      <c r="O34" s="212"/>
      <c r="P34" s="58" t="s">
        <v>55</v>
      </c>
    </row>
    <row r="35" spans="1:17" ht="18.75" customHeight="1" thickBot="1">
      <c r="A35" s="59" t="s">
        <v>56</v>
      </c>
      <c r="B35" s="174" t="s">
        <v>57</v>
      </c>
      <c r="C35" s="175"/>
      <c r="D35" s="183"/>
      <c r="E35" s="184"/>
      <c r="F35" s="184"/>
      <c r="G35" s="185"/>
      <c r="H35" s="183" t="s">
        <v>58</v>
      </c>
      <c r="I35" s="185"/>
      <c r="J35" s="189" t="s">
        <v>58</v>
      </c>
      <c r="K35" s="190"/>
      <c r="L35" s="187">
        <v>0</v>
      </c>
      <c r="M35" s="188"/>
      <c r="N35" s="207">
        <v>1080</v>
      </c>
      <c r="O35" s="208"/>
      <c r="P35" s="57">
        <f t="shared" ref="P35:P37" si="10">L35-N35</f>
        <v>-1080</v>
      </c>
    </row>
    <row r="36" spans="1:17" ht="18.75" customHeight="1" thickBot="1">
      <c r="A36" s="60" t="s">
        <v>56</v>
      </c>
      <c r="B36" s="173" t="s">
        <v>57</v>
      </c>
      <c r="C36" s="173"/>
      <c r="D36" s="170"/>
      <c r="E36" s="171"/>
      <c r="F36" s="171"/>
      <c r="G36" s="172"/>
      <c r="H36" s="170" t="s">
        <v>58</v>
      </c>
      <c r="I36" s="172"/>
      <c r="J36" s="193" t="s">
        <v>58</v>
      </c>
      <c r="K36" s="194"/>
      <c r="L36" s="187">
        <v>0</v>
      </c>
      <c r="M36" s="188"/>
      <c r="N36" s="207">
        <v>832</v>
      </c>
      <c r="O36" s="208"/>
      <c r="P36" s="57">
        <f t="shared" ref="P36" si="11">L36-N36</f>
        <v>-832</v>
      </c>
    </row>
    <row r="37" spans="1:17" ht="18.75" customHeight="1" thickBot="1">
      <c r="A37" s="60" t="s">
        <v>56</v>
      </c>
      <c r="B37" s="173" t="s">
        <v>57</v>
      </c>
      <c r="C37" s="173"/>
      <c r="D37" s="170"/>
      <c r="E37" s="171"/>
      <c r="F37" s="171"/>
      <c r="G37" s="172"/>
      <c r="H37" s="170" t="s">
        <v>58</v>
      </c>
      <c r="I37" s="172"/>
      <c r="J37" s="193" t="s">
        <v>58</v>
      </c>
      <c r="K37" s="194"/>
      <c r="L37" s="187">
        <v>0</v>
      </c>
      <c r="M37" s="188"/>
      <c r="N37" s="207">
        <v>701</v>
      </c>
      <c r="O37" s="208"/>
      <c r="P37" s="57">
        <f t="shared" si="10"/>
        <v>-701</v>
      </c>
    </row>
    <row r="38" spans="1:17" ht="19.149999999999999" customHeight="1">
      <c r="A38" s="60" t="s">
        <v>56</v>
      </c>
      <c r="B38" s="178" t="s">
        <v>57</v>
      </c>
      <c r="C38" s="179"/>
      <c r="D38" s="170"/>
      <c r="E38" s="171"/>
      <c r="F38" s="171"/>
      <c r="G38" s="172"/>
      <c r="H38" s="170" t="s">
        <v>58</v>
      </c>
      <c r="I38" s="172"/>
      <c r="J38" s="170" t="s">
        <v>58</v>
      </c>
      <c r="K38" s="186"/>
      <c r="L38" s="191">
        <v>0</v>
      </c>
      <c r="M38" s="192"/>
      <c r="N38" s="133">
        <v>390</v>
      </c>
      <c r="O38" s="134"/>
      <c r="P38" s="57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18B3514B-38F3-44AE-A306-3CCA48EE8C96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2024-06-17T15:39:14Z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