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ulvers\pADDOCK lAKE, WI\"/>
    </mc:Choice>
  </mc:AlternateContent>
  <xr:revisionPtr revIDLastSave="0" documentId="13_ncr:1_{1D995F82-77B8-43E1-BAF6-DDF7DAECCD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<sst xmlns="http://schemas.openxmlformats.org/spreadsheetml/2006/main" count="77" uniqueCount="50">
  <si>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</si>
  <si>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</si>
  <si>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</si>
  <si>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</si>
  <si>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</si>
  <si>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</si>
  <si>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</si>
  <si>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</si>
  <si>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</si>
  <si>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</si>
  <si>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</si>
  <si>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</si>
  <si>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</si>
  <si>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</si>
  <si>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</si>
  <si>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</si>
  <si>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</si>
  <si>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</si>
  <si>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</si>
  <si>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</si>
  <si>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</si>
  <si>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</si>
  <si>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</si>
  <si>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</si>
  <si>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</si>
  <si>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</si>
  <si>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</si>
  <si>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</si>
  <si>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</si>
  <si>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</si>
  <si>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</si>
  <si>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</si>
  <si>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</si>
  <si>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</si>
  <si>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</si>
  <si>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</si>
  <si>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</si>
  <si>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</si>
  <si>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</si>
  <si>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</si>
  <si>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</si>
  <si>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</si>
  <si>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DINING</t>
  </si>
  <si>
    <t>KITCHEN</t>
  </si>
  <si>
    <t>HOOD 1</t>
  </si>
  <si>
    <t>HOOD 2</t>
  </si>
  <si>
    <t>RESTROOMS</t>
  </si>
  <si>
    <t>MOP ROOM</t>
  </si>
  <si>
    <t>EMPLOYEE RR</t>
  </si>
  <si>
    <t>[1] BUILDING NOT COMPLETELY SEALED AT TIME OF PRESSURE READING.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</si>
</sst>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vertical="center"/>
    </xf>
    <xf numFmtId="0" fontId="1" fillId="2" borderId="75" xfId="0" applyFont="1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9" zoomScaleNormal="55" zoomScaleSheetLayoutView="100" workbookViewId="0">
      <selection activeCell="A24" sqref="A24:P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9" t="s">
        <v>32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21" ht="9.75" customHeight="1" thickBot="1" x14ac:dyDescent="0.3">
      <c r="A3" s="100"/>
    </row>
    <row r="4" spans="1:21" ht="20.100000000000001" customHeight="1" thickBot="1" x14ac:dyDescent="0.25">
      <c r="A4" s="6"/>
      <c r="B4" s="8" t="s">
        <v>5</v>
      </c>
      <c r="C4" s="162" t="s">
        <v>0</v>
      </c>
      <c r="D4" s="163"/>
      <c r="E4" s="138" t="s">
        <v>1</v>
      </c>
      <c r="F4" s="137"/>
      <c r="G4" s="168" t="s">
        <v>2</v>
      </c>
      <c r="H4" s="169"/>
      <c r="I4" s="160" t="s">
        <v>26</v>
      </c>
      <c r="J4" s="161"/>
      <c r="K4" s="166" t="s">
        <v>3</v>
      </c>
      <c r="L4" s="167"/>
      <c r="M4" s="164" t="s">
        <v>4</v>
      </c>
      <c r="N4" s="165"/>
      <c r="O4" s="164" t="s">
        <v>37</v>
      </c>
      <c r="P4" s="165"/>
      <c r="Q4" s="7"/>
      <c r="R4" s="69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">
      <c r="A6" s="79" t="s">
        <v>24</v>
      </c>
      <c r="B6" s="77" t="s">
        <v>42</v>
      </c>
      <c r="C6" s="23">
        <v>6150</v>
      </c>
      <c r="D6" s="24">
        <v>6073</v>
      </c>
      <c r="E6" s="23">
        <f t="shared" ref="E6:F7" si="0">C6-G6</f>
        <v>4400</v>
      </c>
      <c r="F6" s="24">
        <f t="shared" si="0"/>
        <v>4261</v>
      </c>
      <c r="G6" s="25">
        <v>1750</v>
      </c>
      <c r="H6" s="26">
        <v>1812</v>
      </c>
      <c r="I6" s="27">
        <f>G6/C6</f>
        <v>0.28455284552845528</v>
      </c>
      <c r="J6" s="28">
        <f>H6/D6</f>
        <v>0.29836983369010373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25</v>
      </c>
      <c r="B7" s="78" t="s">
        <v>43</v>
      </c>
      <c r="C7" s="35">
        <v>6225</v>
      </c>
      <c r="D7" s="36">
        <v>6246</v>
      </c>
      <c r="E7" s="35">
        <f t="shared" si="0"/>
        <v>4525</v>
      </c>
      <c r="F7" s="36">
        <f t="shared" si="0"/>
        <v>4460</v>
      </c>
      <c r="G7" s="37">
        <v>1700</v>
      </c>
      <c r="H7" s="38">
        <v>1786</v>
      </c>
      <c r="I7" s="39">
        <f t="shared" ref="I7:J7" si="1">G7/C7</f>
        <v>0.27309236947791166</v>
      </c>
      <c r="J7" s="40">
        <f t="shared" si="1"/>
        <v>0.28594300352225427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38</v>
      </c>
      <c r="B8" s="78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1547</v>
      </c>
      <c r="O8" s="45"/>
      <c r="P8" s="46"/>
      <c r="Q8" s="68"/>
      <c r="R8" s="73"/>
    </row>
    <row r="9" spans="1:21" ht="20.100000000000001" customHeight="1" x14ac:dyDescent="0.2">
      <c r="A9" s="80" t="s">
        <v>39</v>
      </c>
      <c r="B9" s="116" t="s">
        <v>45</v>
      </c>
      <c r="C9" s="121"/>
      <c r="D9" s="122"/>
      <c r="E9" s="121"/>
      <c r="F9" s="122"/>
      <c r="G9" s="117"/>
      <c r="H9" s="118"/>
      <c r="I9" s="123"/>
      <c r="J9" s="118"/>
      <c r="K9" s="117"/>
      <c r="L9" s="118"/>
      <c r="M9" s="124">
        <v>1500</v>
      </c>
      <c r="N9" s="125">
        <v>1502</v>
      </c>
      <c r="O9" s="119"/>
      <c r="P9" s="120"/>
      <c r="Q9" s="68"/>
      <c r="R9" s="73"/>
    </row>
    <row r="10" spans="1:21" ht="20.100000000000001" customHeight="1" x14ac:dyDescent="0.2">
      <c r="A10" s="80" t="s">
        <v>40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300</v>
      </c>
      <c r="P10" s="54">
        <v>296</v>
      </c>
      <c r="Q10" s="68"/>
      <c r="R10" s="73"/>
    </row>
    <row r="11" spans="1:21" ht="20.100000000000001" customHeight="1" x14ac:dyDescent="0.2">
      <c r="A11" s="228" t="s">
        <v>41</v>
      </c>
      <c r="B11" s="229" t="s">
        <v>48</v>
      </c>
      <c r="C11" s="230"/>
      <c r="D11" s="231"/>
      <c r="E11" s="232"/>
      <c r="F11" s="231"/>
      <c r="G11" s="233"/>
      <c r="H11" s="234"/>
      <c r="I11" s="235"/>
      <c r="J11" s="234"/>
      <c r="K11" s="233"/>
      <c r="L11" s="234"/>
      <c r="M11" s="236"/>
      <c r="N11" s="237"/>
      <c r="O11" s="238">
        <v>75</v>
      </c>
      <c r="P11" s="239">
        <v>82</v>
      </c>
      <c r="Q11" s="68"/>
      <c r="R11" s="73"/>
    </row>
    <row r="12" spans="1:21" ht="20.100000000000001" customHeight="1" thickBot="1" x14ac:dyDescent="0.25">
      <c r="A12" s="90" t="s">
        <v>41</v>
      </c>
      <c r="B12" s="91" t="s">
        <v>47</v>
      </c>
      <c r="C12" s="92"/>
      <c r="D12" s="93"/>
      <c r="E12" s="94"/>
      <c r="F12" s="93"/>
      <c r="G12" s="95"/>
      <c r="H12" s="57"/>
      <c r="I12" s="56"/>
      <c r="J12" s="57"/>
      <c r="K12" s="95"/>
      <c r="L12" s="57"/>
      <c r="M12" s="96"/>
      <c r="N12" s="97"/>
      <c r="O12" s="58">
        <v>75</v>
      </c>
      <c r="P12" s="59">
        <v>81</v>
      </c>
      <c r="Q12" s="68"/>
      <c r="R12" s="73"/>
    </row>
    <row r="13" spans="1:21" ht="20.100000000000001" customHeight="1" thickBot="1" x14ac:dyDescent="0.25">
      <c r="A13" s="127" t="s">
        <v>27</v>
      </c>
      <c r="B13" s="128"/>
      <c r="C13" s="81">
        <f t="shared" ref="C13:H13" si="2">SUM(C6:C12)</f>
        <v>12375</v>
      </c>
      <c r="D13" s="82">
        <f t="shared" si="2"/>
        <v>12319</v>
      </c>
      <c r="E13" s="81">
        <f t="shared" si="2"/>
        <v>8925</v>
      </c>
      <c r="F13" s="82">
        <f t="shared" si="2"/>
        <v>8721</v>
      </c>
      <c r="G13" s="83">
        <f t="shared" si="2"/>
        <v>3450</v>
      </c>
      <c r="H13" s="84">
        <f t="shared" si="2"/>
        <v>3598</v>
      </c>
      <c r="I13" s="85"/>
      <c r="J13" s="86"/>
      <c r="K13" s="83">
        <f t="shared" ref="K13:P13" si="3">SUM(K6:K12)</f>
        <v>0</v>
      </c>
      <c r="L13" s="84">
        <f t="shared" si="3"/>
        <v>0</v>
      </c>
      <c r="M13" s="126">
        <f t="shared" si="3"/>
        <v>3000</v>
      </c>
      <c r="N13" s="87">
        <f t="shared" si="3"/>
        <v>3049</v>
      </c>
      <c r="O13" s="88">
        <f t="shared" si="3"/>
        <v>450</v>
      </c>
      <c r="P13" s="89">
        <f t="shared" si="3"/>
        <v>459</v>
      </c>
      <c r="Q13" s="55"/>
      <c r="R13" s="73"/>
    </row>
    <row r="14" spans="1:21" ht="20.100000000000001" customHeight="1" thickBot="1" x14ac:dyDescent="0.25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00000000000001" customHeight="1" thickBot="1" x14ac:dyDescent="0.25">
      <c r="A15" s="111" t="s">
        <v>28</v>
      </c>
      <c r="B15" s="98"/>
      <c r="C15" s="98"/>
      <c r="D15" s="98"/>
      <c r="F15" s="219" t="s">
        <v>10</v>
      </c>
      <c r="G15" s="220"/>
      <c r="H15" s="193" t="s">
        <v>31</v>
      </c>
      <c r="I15" s="194"/>
      <c r="J15" s="195"/>
      <c r="L15" s="110" t="s">
        <v>33</v>
      </c>
      <c r="M15" s="99"/>
      <c r="N15" s="99"/>
      <c r="O15" s="99"/>
      <c r="P15" s="99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211" t="s">
        <v>27</v>
      </c>
      <c r="B16" s="212"/>
      <c r="C16" s="101" t="s">
        <v>7</v>
      </c>
      <c r="D16" s="102" t="s">
        <v>8</v>
      </c>
      <c r="F16" s="221"/>
      <c r="G16" s="222"/>
      <c r="H16" s="196"/>
      <c r="I16" s="197"/>
      <c r="J16" s="198"/>
      <c r="L16" s="190" t="s">
        <v>36</v>
      </c>
      <c r="M16" s="190"/>
      <c r="N16" s="190"/>
      <c r="O16" s="190"/>
      <c r="P16" s="113">
        <f>IF(R15=TRUE, 1, 0)</f>
        <v>1</v>
      </c>
    </row>
    <row r="17" spans="1:21" ht="18.75" customHeight="1" x14ac:dyDescent="0.2">
      <c r="A17" s="213" t="s">
        <v>30</v>
      </c>
      <c r="B17" s="214"/>
      <c r="C17" s="103">
        <f>G13+K13</f>
        <v>3450</v>
      </c>
      <c r="D17" s="104">
        <f>H13+L13</f>
        <v>3598</v>
      </c>
      <c r="F17" s="143" t="s">
        <v>11</v>
      </c>
      <c r="G17" s="144"/>
      <c r="H17" s="202">
        <v>4.0000000000000001E-3</v>
      </c>
      <c r="I17" s="203"/>
      <c r="J17" s="204"/>
      <c r="L17" s="191"/>
      <c r="M17" s="191"/>
      <c r="N17" s="191"/>
      <c r="O17" s="191"/>
      <c r="P17" s="115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215" t="s">
        <v>29</v>
      </c>
      <c r="B18" s="216"/>
      <c r="C18" s="107">
        <f>M13+O13</f>
        <v>3450</v>
      </c>
      <c r="D18" s="108">
        <f>N13+P13</f>
        <v>3508</v>
      </c>
      <c r="F18" s="145" t="s">
        <v>12</v>
      </c>
      <c r="G18" s="146"/>
      <c r="H18" s="205">
        <v>4.0000000000000001E-3</v>
      </c>
      <c r="I18" s="206"/>
      <c r="J18" s="207"/>
      <c r="L18" s="192" t="s">
        <v>34</v>
      </c>
      <c r="M18" s="192"/>
      <c r="N18" s="192"/>
      <c r="O18" s="192"/>
      <c r="P18" s="114">
        <f>IF(R17=TRUE, 1, 0)</f>
        <v>1</v>
      </c>
    </row>
    <row r="19" spans="1:21" ht="18.75" customHeight="1" thickBot="1" x14ac:dyDescent="0.3">
      <c r="A19" s="217" t="s">
        <v>16</v>
      </c>
      <c r="B19" s="218"/>
      <c r="C19" s="105">
        <f>C17-C18</f>
        <v>0</v>
      </c>
      <c r="D19" s="106">
        <f>D17-D18</f>
        <v>90</v>
      </c>
      <c r="F19" s="223" t="s">
        <v>13</v>
      </c>
      <c r="G19" s="224"/>
      <c r="H19" s="208">
        <v>5.0000000000000001E-3</v>
      </c>
      <c r="I19" s="209"/>
      <c r="J19" s="210"/>
      <c r="L19" s="191"/>
      <c r="M19" s="191"/>
      <c r="N19" s="191"/>
      <c r="O19" s="191"/>
      <c r="P19" s="115"/>
      <c r="R19" s="1" t="b">
        <f>AND(H20&gt;=-0.02, H20&lt;=0.02)</f>
        <v>1</v>
      </c>
    </row>
    <row r="20" spans="1:21" ht="16.5" customHeight="1" thickBot="1" x14ac:dyDescent="0.25">
      <c r="F20" s="158" t="s">
        <v>14</v>
      </c>
      <c r="G20" s="159"/>
      <c r="H20" s="199">
        <f>AVERAGE(H17:J19)</f>
        <v>4.333333333333334E-3</v>
      </c>
      <c r="I20" s="200"/>
      <c r="J20" s="201"/>
      <c r="L20" s="188" t="s">
        <v>35</v>
      </c>
      <c r="M20" s="188"/>
      <c r="N20" s="188"/>
      <c r="O20" s="188"/>
      <c r="P20" s="109">
        <f>IF(R19=TRUE, 1, 0)</f>
        <v>1</v>
      </c>
    </row>
    <row r="21" spans="1:21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88"/>
      <c r="M21" s="188"/>
      <c r="N21" s="188"/>
      <c r="O21" s="188"/>
      <c r="P21" s="112"/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25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240" t="s">
        <v>49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8"/>
      <c r="Q24" s="74"/>
    </row>
    <row r="25" spans="1:21" ht="20.100000000000001" customHeight="1" x14ac:dyDescent="0.2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1"/>
      <c r="Q25" s="74"/>
    </row>
    <row r="26" spans="1:21" ht="20.100000000000001" customHeight="1" thickBot="1" x14ac:dyDescent="0.25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4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55" t="s">
        <v>17</v>
      </c>
      <c r="B29" s="156"/>
      <c r="C29" s="156"/>
      <c r="D29" s="156"/>
      <c r="E29" s="156"/>
      <c r="F29" s="157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149999999999999" customHeight="1" thickBot="1" x14ac:dyDescent="0.25">
      <c r="A30" s="5" t="s">
        <v>6</v>
      </c>
      <c r="B30" s="181" t="s">
        <v>22</v>
      </c>
      <c r="C30" s="182"/>
      <c r="D30" s="137" t="s">
        <v>21</v>
      </c>
      <c r="E30" s="139"/>
      <c r="F30" s="139"/>
      <c r="G30" s="138"/>
      <c r="H30" s="137" t="s">
        <v>18</v>
      </c>
      <c r="I30" s="138"/>
      <c r="J30" s="139" t="s">
        <v>19</v>
      </c>
      <c r="K30" s="139"/>
      <c r="L30" s="140" t="s">
        <v>3</v>
      </c>
      <c r="M30" s="140"/>
      <c r="N30" s="133" t="s">
        <v>4</v>
      </c>
      <c r="O30" s="134"/>
      <c r="P30" s="65" t="s">
        <v>20</v>
      </c>
    </row>
    <row r="31" spans="1:21" ht="18.75" customHeight="1" thickBot="1" x14ac:dyDescent="0.25">
      <c r="A31" s="66" t="s">
        <v>23</v>
      </c>
      <c r="B31" s="179"/>
      <c r="C31" s="180"/>
      <c r="D31" s="171"/>
      <c r="E31" s="185"/>
      <c r="F31" s="185"/>
      <c r="G31" s="172"/>
      <c r="H31" s="171"/>
      <c r="I31" s="172"/>
      <c r="J31" s="173"/>
      <c r="K31" s="174"/>
      <c r="L31" s="131"/>
      <c r="M31" s="132"/>
      <c r="N31" s="135"/>
      <c r="O31" s="136"/>
      <c r="P31" s="64">
        <f t="shared" ref="P31:P39" si="4">L31-N31</f>
        <v>0</v>
      </c>
    </row>
    <row r="32" spans="1:21" ht="18.75" customHeight="1" thickBot="1" x14ac:dyDescent="0.25">
      <c r="A32" s="67" t="s">
        <v>23</v>
      </c>
      <c r="B32" s="178"/>
      <c r="C32" s="178"/>
      <c r="D32" s="141"/>
      <c r="E32" s="177"/>
      <c r="F32" s="177"/>
      <c r="G32" s="142"/>
      <c r="H32" s="141"/>
      <c r="I32" s="142"/>
      <c r="J32" s="129"/>
      <c r="K32" s="130"/>
      <c r="L32" s="131"/>
      <c r="M32" s="132"/>
      <c r="N32" s="135"/>
      <c r="O32" s="136"/>
      <c r="P32" s="64">
        <f t="shared" si="4"/>
        <v>0</v>
      </c>
    </row>
    <row r="33" spans="1:16" ht="19.149999999999999" customHeight="1" thickBot="1" x14ac:dyDescent="0.25">
      <c r="A33" s="67" t="s">
        <v>23</v>
      </c>
      <c r="B33" s="183"/>
      <c r="C33" s="184"/>
      <c r="D33" s="141"/>
      <c r="E33" s="177"/>
      <c r="F33" s="177"/>
      <c r="G33" s="142"/>
      <c r="H33" s="141"/>
      <c r="I33" s="142"/>
      <c r="J33" s="141"/>
      <c r="K33" s="170"/>
      <c r="L33" s="175"/>
      <c r="M33" s="176"/>
      <c r="N33" s="186"/>
      <c r="O33" s="187"/>
      <c r="P33" s="64">
        <f t="shared" si="4"/>
        <v>0</v>
      </c>
    </row>
    <row r="34" spans="1:16" ht="19.5" customHeight="1" thickBot="1" x14ac:dyDescent="0.25">
      <c r="A34" s="66" t="s">
        <v>23</v>
      </c>
      <c r="B34" s="225"/>
      <c r="C34" s="226"/>
      <c r="D34" s="183"/>
      <c r="E34" s="227"/>
      <c r="F34" s="227"/>
      <c r="G34" s="184"/>
      <c r="H34" s="183"/>
      <c r="I34" s="184"/>
      <c r="J34" s="183"/>
      <c r="K34" s="184"/>
      <c r="L34" s="175"/>
      <c r="M34" s="176"/>
      <c r="N34" s="186"/>
      <c r="O34" s="187"/>
      <c r="P34" s="64">
        <f t="shared" si="4"/>
        <v>0</v>
      </c>
    </row>
    <row r="35" spans="1:16" ht="19.5" customHeight="1" thickBot="1" x14ac:dyDescent="0.25">
      <c r="A35" s="67" t="s">
        <v>23</v>
      </c>
      <c r="B35" s="183"/>
      <c r="C35" s="184"/>
      <c r="D35" s="141"/>
      <c r="E35" s="177"/>
      <c r="F35" s="177"/>
      <c r="G35" s="142"/>
      <c r="H35" s="141"/>
      <c r="I35" s="142"/>
      <c r="J35" s="141"/>
      <c r="K35" s="142"/>
      <c r="L35" s="175"/>
      <c r="M35" s="176"/>
      <c r="N35" s="186"/>
      <c r="O35" s="187"/>
      <c r="P35" s="64">
        <f t="shared" si="4"/>
        <v>0</v>
      </c>
    </row>
    <row r="36" spans="1:16" ht="19.5" customHeight="1" thickBot="1" x14ac:dyDescent="0.25">
      <c r="A36" s="67" t="s">
        <v>23</v>
      </c>
      <c r="B36" s="183"/>
      <c r="C36" s="184"/>
      <c r="D36" s="141"/>
      <c r="E36" s="177"/>
      <c r="F36" s="177"/>
      <c r="G36" s="142"/>
      <c r="H36" s="141"/>
      <c r="I36" s="142"/>
      <c r="J36" s="141"/>
      <c r="K36" s="142"/>
      <c r="L36" s="175"/>
      <c r="M36" s="176"/>
      <c r="N36" s="186"/>
      <c r="O36" s="187"/>
      <c r="P36" s="64">
        <f t="shared" si="4"/>
        <v>0</v>
      </c>
    </row>
    <row r="37" spans="1:16" ht="19.5" customHeight="1" thickBot="1" x14ac:dyDescent="0.25">
      <c r="A37" s="66" t="s">
        <v>23</v>
      </c>
      <c r="B37" s="225"/>
      <c r="C37" s="226"/>
      <c r="D37" s="183"/>
      <c r="E37" s="227"/>
      <c r="F37" s="227"/>
      <c r="G37" s="184"/>
      <c r="H37" s="183"/>
      <c r="I37" s="184"/>
      <c r="J37" s="183"/>
      <c r="K37" s="184"/>
      <c r="L37" s="175"/>
      <c r="M37" s="176"/>
      <c r="N37" s="186"/>
      <c r="O37" s="187"/>
      <c r="P37" s="64">
        <f t="shared" si="4"/>
        <v>0</v>
      </c>
    </row>
    <row r="38" spans="1:16" ht="19.5" customHeight="1" thickBot="1" x14ac:dyDescent="0.25">
      <c r="A38" s="67" t="s">
        <v>23</v>
      </c>
      <c r="B38" s="183"/>
      <c r="C38" s="184"/>
      <c r="D38" s="141"/>
      <c r="E38" s="177"/>
      <c r="F38" s="177"/>
      <c r="G38" s="142"/>
      <c r="H38" s="141"/>
      <c r="I38" s="142"/>
      <c r="J38" s="141"/>
      <c r="K38" s="142"/>
      <c r="L38" s="175"/>
      <c r="M38" s="176"/>
      <c r="N38" s="186"/>
      <c r="O38" s="187"/>
      <c r="P38" s="64">
        <f t="shared" si="4"/>
        <v>0</v>
      </c>
    </row>
    <row r="39" spans="1:16" ht="18.75" customHeight="1" x14ac:dyDescent="0.2">
      <c r="A39" s="67" t="s">
        <v>23</v>
      </c>
      <c r="B39" s="183"/>
      <c r="C39" s="184"/>
      <c r="D39" s="141"/>
      <c r="E39" s="177"/>
      <c r="F39" s="177"/>
      <c r="G39" s="142"/>
      <c r="H39" s="141"/>
      <c r="I39" s="142"/>
      <c r="J39" s="141"/>
      <c r="K39" s="142"/>
      <c r="L39" s="175"/>
      <c r="M39" s="176"/>
      <c r="N39" s="186"/>
      <c r="O39" s="187"/>
      <c r="P39" s="64">
        <f t="shared" si="4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53F5DF-B1D9-4059-9E66-D4AEEA77B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Michael McDonnell</cp:lastModifiedBy>
  <cp:revision/>
  <cp:lastPrinted>2023-12-18T23:21:58Z</cp:lastPrinted>
  <dcterms:created xsi:type="dcterms:W3CDTF">2015-11-16T19:09:52Z</dcterms:created>
  <dcterms:modified xsi:type="dcterms:W3CDTF">2023-12-18T23:22:51Z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