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hataburger/WB - 1551 NASHVILLE, TN/2 DRAWINGS/"/>
    </mc:Choice>
  </mc:AlternateContent>
  <xr:revisionPtr revIDLastSave="42" documentId="8_{4A9C86BE-5F75-415A-93A1-4030D6513750}" xr6:coauthVersionLast="47" xr6:coauthVersionMax="47" xr10:uidLastSave="{8497294B-2AA8-4E1C-A753-76BEA5AA9E72}"/>
  <bookViews>
    <workbookView xWindow="22932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P33" i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P32" i="1" l="1"/>
  <c r="P31" i="1"/>
  <c r="P30" i="1"/>
  <c r="T15" i="1" l="1"/>
  <c r="R17" i="1"/>
  <c r="D17" i="1" l="1"/>
  <c r="C17" i="1"/>
  <c r="D16" i="1"/>
  <c r="C16" i="1"/>
  <c r="C18" i="1" l="1"/>
  <c r="T13" i="1" s="1"/>
  <c r="D18" i="1"/>
  <c r="U15" i="1" s="1"/>
  <c r="R15" i="1" s="1"/>
  <c r="J7" i="1"/>
  <c r="J6" i="1"/>
  <c r="I7" i="1"/>
  <c r="I6" i="1"/>
  <c r="U13" i="1" l="1"/>
  <c r="R13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<sst xmlns="http://schemas.openxmlformats.org/spreadsheetml/2006/main" count="73" uniqueCount="47">
  <si>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</si>
  <si>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</si>
  <si>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</si>
  <si>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</si>
  <si>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</si>
  <si>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</si>
  <si>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</si>
  <si>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</si>
  <si>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</si>
  <si>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</si>
  <si>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</si>
  <si>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</si>
  <si>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</si>
  <si>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</si>
  <si>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</si>
  <si>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</si>
  <si>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</si>
  <si>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</si>
  <si>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</si>
  <si>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</si>
  <si>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</si>
  <si>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</si>
  <si>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</si>
  <si>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</si>
  <si>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</si>
  <si>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</si>
  <si>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</si>
  <si>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</si>
  <si>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</si>
  <si>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</si>
  <si>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</si>
  <si>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</si>
  <si>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</si>
  <si>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</si>
  <si>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</si>
  <si>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</si>
  <si>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</si>
  <si>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</si>
  <si>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</si>
  <si>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</si>
  <si>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</si>
  <si>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</si>
  <si>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 xml:space="preserve">RESTROOMS </t>
  </si>
  <si>
    <t>EF-2</t>
  </si>
  <si>
    <t>GRILL</t>
  </si>
  <si>
    <t>FRYER</t>
  </si>
  <si>
    <t>MECH/ELEC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</si>
</sst>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257221</xdr:colOff>
      <xdr:row>0</xdr:row>
      <xdr:rowOff>978371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129" zoomScaleNormal="55" zoomScaleSheetLayoutView="55" workbookViewId="0">
      <selection activeCell="A12" sqref="A12:B12"/>
    </sheetView>
  </sheetViews>
  <sheetFormatPr defaultColWidth="9.140625" defaultRowHeight="12.75" x14ac:dyDescent="0.2"/>
  <cols>
    <col min="1" max="1" width="10.5703125" style="1" customWidth="1"/>
    <col min="2" max="3" width="10.85546875" style="1" customWidth="1"/>
    <col min="4" max="4" width="9.85546875" style="1" customWidth="1"/>
    <col min="5" max="5" width="9.5703125" style="1" customWidth="1"/>
    <col min="6" max="6" width="10" style="1" customWidth="1"/>
    <col min="7" max="7" width="8.5703125" style="1" customWidth="1"/>
    <col min="8" max="8" width="9.140625" style="1" customWidth="1"/>
    <col min="9" max="9" width="8.85546875" style="1" customWidth="1"/>
    <col min="10" max="10" width="7.85546875" style="1" customWidth="1"/>
    <col min="11" max="11" width="8.42578125" style="1" customWidth="1"/>
    <col min="12" max="12" width="7.85546875" style="1" customWidth="1"/>
    <col min="13" max="13" width="8.140625" style="1" customWidth="1"/>
    <col min="14" max="14" width="7.5703125" style="1" customWidth="1"/>
    <col min="15" max="15" width="8.140625" style="1" bestFit="1" customWidth="1"/>
    <col min="16" max="16" width="10.855468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6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x14ac:dyDescent="0.2">
      <c r="A6" s="76" t="s">
        <v>13</v>
      </c>
      <c r="B6" s="74" t="s">
        <v>40</v>
      </c>
      <c r="C6" s="23">
        <v>3750</v>
      </c>
      <c r="D6" s="24"/>
      <c r="E6" s="23">
        <f t="shared" ref="E6:F7" si="0">C6-G6</f>
        <v>525</v>
      </c>
      <c r="F6" s="24">
        <f t="shared" si="0"/>
        <v>0</v>
      </c>
      <c r="G6" s="25">
        <v>3225</v>
      </c>
      <c r="H6" s="26"/>
      <c r="I6" s="27">
        <f>G6/C6</f>
        <v>0.86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">
      <c r="A7" s="77" t="s">
        <v>14</v>
      </c>
      <c r="B7" s="75" t="s">
        <v>41</v>
      </c>
      <c r="C7" s="35">
        <v>3600</v>
      </c>
      <c r="D7" s="36"/>
      <c r="E7" s="35">
        <f t="shared" si="0"/>
        <v>2880</v>
      </c>
      <c r="F7" s="36">
        <f t="shared" si="0"/>
        <v>0</v>
      </c>
      <c r="G7" s="37">
        <v>720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">
      <c r="A8" s="77" t="s">
        <v>38</v>
      </c>
      <c r="B8" s="75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1216</v>
      </c>
      <c r="N8" s="51"/>
      <c r="O8" s="45"/>
      <c r="P8" s="46"/>
      <c r="Q8" s="65"/>
      <c r="R8" s="70"/>
    </row>
    <row r="9" spans="1:21" ht="20.100000000000001" customHeight="1" x14ac:dyDescent="0.2">
      <c r="A9" s="77" t="s">
        <v>39</v>
      </c>
      <c r="B9" s="75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1994</v>
      </c>
      <c r="N9" s="51"/>
      <c r="O9" s="45"/>
      <c r="P9" s="46"/>
      <c r="Q9" s="65"/>
      <c r="R9" s="70"/>
    </row>
    <row r="10" spans="1:21" ht="20.100000000000001" customHeight="1" thickBot="1" x14ac:dyDescent="0.25">
      <c r="A10" s="87" t="s">
        <v>15</v>
      </c>
      <c r="B10" s="88" t="s">
        <v>42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5"/>
      <c r="N10" s="46"/>
      <c r="O10" s="55">
        <v>200</v>
      </c>
      <c r="P10" s="56"/>
      <c r="Q10" s="65"/>
      <c r="R10" s="70"/>
    </row>
    <row r="11" spans="1:21" ht="20.100000000000001" customHeight="1" thickBot="1" x14ac:dyDescent="0.25">
      <c r="A11" s="87" t="s">
        <v>43</v>
      </c>
      <c r="B11" s="88" t="s">
        <v>46</v>
      </c>
      <c r="C11" s="89"/>
      <c r="D11" s="90"/>
      <c r="E11" s="91"/>
      <c r="F11" s="90"/>
      <c r="G11" s="92"/>
      <c r="H11" s="54"/>
      <c r="I11" s="53"/>
      <c r="J11" s="54"/>
      <c r="K11" s="92"/>
      <c r="L11" s="54"/>
      <c r="M11" s="93"/>
      <c r="N11" s="94"/>
      <c r="O11" s="55">
        <v>50</v>
      </c>
      <c r="P11" s="56"/>
      <c r="Q11" s="52"/>
      <c r="R11" s="70"/>
    </row>
    <row r="12" spans="1:21" ht="20.100000000000001" customHeight="1" thickBot="1" x14ac:dyDescent="0.25">
      <c r="A12" s="189" t="s">
        <v>16</v>
      </c>
      <c r="B12" s="190"/>
      <c r="C12" s="78">
        <f t="shared" ref="C12:H12" si="2">SUM(C6:C11)</f>
        <v>7350</v>
      </c>
      <c r="D12" s="79">
        <f t="shared" si="2"/>
        <v>0</v>
      </c>
      <c r="E12" s="78">
        <f t="shared" si="2"/>
        <v>3405</v>
      </c>
      <c r="F12" s="79">
        <f t="shared" si="2"/>
        <v>0</v>
      </c>
      <c r="G12" s="80">
        <f t="shared" si="2"/>
        <v>3945</v>
      </c>
      <c r="H12" s="81">
        <f t="shared" si="2"/>
        <v>0</v>
      </c>
      <c r="I12" s="82"/>
      <c r="J12" s="83"/>
      <c r="K12" s="80">
        <f t="shared" ref="K12:P12" si="3">SUM(K6:K11)</f>
        <v>0</v>
      </c>
      <c r="L12" s="81">
        <f t="shared" si="3"/>
        <v>0</v>
      </c>
      <c r="M12" s="113">
        <f t="shared" si="3"/>
        <v>3210</v>
      </c>
      <c r="N12" s="84">
        <f t="shared" si="3"/>
        <v>0</v>
      </c>
      <c r="O12" s="85">
        <f t="shared" si="3"/>
        <v>250</v>
      </c>
      <c r="P12" s="86">
        <f t="shared" si="3"/>
        <v>0</v>
      </c>
      <c r="Q12" s="70"/>
    </row>
    <row r="13" spans="1:21" ht="20.100000000000001" customHeight="1" thickBot="1" x14ac:dyDescent="0.25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R13" s="1" t="b">
        <f>T13=U13</f>
        <v>1</v>
      </c>
      <c r="T13" s="1" t="b">
        <f>C18&lt;0</f>
        <v>0</v>
      </c>
      <c r="U13" s="1" t="b">
        <f>D18&lt;0</f>
        <v>0</v>
      </c>
    </row>
    <row r="14" spans="1:21" ht="18.75" customHeight="1" thickBot="1" x14ac:dyDescent="0.25">
      <c r="A14" s="108" t="s">
        <v>17</v>
      </c>
      <c r="B14" s="95"/>
      <c r="C14" s="95"/>
      <c r="D14" s="95"/>
      <c r="F14" s="157" t="s">
        <v>18</v>
      </c>
      <c r="G14" s="158"/>
      <c r="H14" s="131" t="s">
        <v>19</v>
      </c>
      <c r="I14" s="132"/>
      <c r="J14" s="133"/>
      <c r="L14" s="107" t="s">
        <v>20</v>
      </c>
      <c r="M14" s="96"/>
      <c r="N14" s="96"/>
      <c r="O14" s="96"/>
      <c r="P14" s="96"/>
    </row>
    <row r="15" spans="1:21" ht="18.75" customHeight="1" thickBot="1" x14ac:dyDescent="0.25">
      <c r="A15" s="149" t="s">
        <v>16</v>
      </c>
      <c r="B15" s="150"/>
      <c r="C15" s="98" t="s">
        <v>11</v>
      </c>
      <c r="D15" s="99" t="s">
        <v>12</v>
      </c>
      <c r="F15" s="159"/>
      <c r="G15" s="160"/>
      <c r="H15" s="134"/>
      <c r="I15" s="135"/>
      <c r="J15" s="136"/>
      <c r="L15" s="128" t="s">
        <v>21</v>
      </c>
      <c r="M15" s="128"/>
      <c r="N15" s="128"/>
      <c r="O15" s="128"/>
      <c r="P15" s="110">
        <f>IF(R13=TRUE, 1, 0)</f>
        <v>1</v>
      </c>
      <c r="R15" s="1" t="b">
        <f>T15=U15</f>
        <v>1</v>
      </c>
      <c r="T15" s="1" t="b">
        <f>H19&lt;0</f>
        <v>0</v>
      </c>
      <c r="U15" s="1" t="b">
        <f>D18&lt;0</f>
        <v>0</v>
      </c>
    </row>
    <row r="16" spans="1:21" ht="18.75" customHeight="1" x14ac:dyDescent="0.2">
      <c r="A16" s="151" t="s">
        <v>22</v>
      </c>
      <c r="B16" s="152"/>
      <c r="C16" s="100">
        <f>G12+K12</f>
        <v>3945</v>
      </c>
      <c r="D16" s="101">
        <f>H12+L12</f>
        <v>0</v>
      </c>
      <c r="F16" s="198" t="s">
        <v>23</v>
      </c>
      <c r="G16" s="199"/>
      <c r="H16" s="140"/>
      <c r="I16" s="141"/>
      <c r="J16" s="142"/>
      <c r="L16" s="129"/>
      <c r="M16" s="129"/>
      <c r="N16" s="129"/>
      <c r="O16" s="129"/>
      <c r="P16" s="112"/>
    </row>
    <row r="17" spans="1:18" ht="18.75" customHeight="1" thickBot="1" x14ac:dyDescent="0.25">
      <c r="A17" s="153" t="s">
        <v>24</v>
      </c>
      <c r="B17" s="154"/>
      <c r="C17" s="104">
        <f>M12+O12</f>
        <v>3460</v>
      </c>
      <c r="D17" s="105">
        <f>N12+P12</f>
        <v>0</v>
      </c>
      <c r="F17" s="200" t="s">
        <v>25</v>
      </c>
      <c r="G17" s="201"/>
      <c r="H17" s="143"/>
      <c r="I17" s="144"/>
      <c r="J17" s="145"/>
      <c r="L17" s="130" t="s">
        <v>26</v>
      </c>
      <c r="M17" s="130"/>
      <c r="N17" s="130"/>
      <c r="O17" s="130"/>
      <c r="P17" s="111">
        <f>IF(R15=TRUE, 1, 0)</f>
        <v>1</v>
      </c>
      <c r="R17" s="1" t="b">
        <f>AND(H19&gt;=-0.02, H19&lt;=0.02)</f>
        <v>0</v>
      </c>
    </row>
    <row r="18" spans="1:18" ht="16.5" customHeight="1" thickBot="1" x14ac:dyDescent="0.3">
      <c r="A18" s="155" t="s">
        <v>27</v>
      </c>
      <c r="B18" s="156"/>
      <c r="C18" s="102">
        <f>C16-C17</f>
        <v>485</v>
      </c>
      <c r="D18" s="103">
        <f>D16-D17</f>
        <v>0</v>
      </c>
      <c r="F18" s="161" t="s">
        <v>28</v>
      </c>
      <c r="G18" s="162"/>
      <c r="H18" s="146"/>
      <c r="I18" s="147"/>
      <c r="J18" s="148"/>
      <c r="L18" s="129"/>
      <c r="M18" s="129"/>
      <c r="N18" s="129"/>
      <c r="O18" s="129"/>
      <c r="P18" s="112"/>
    </row>
    <row r="19" spans="1:18" ht="13.7" customHeight="1" thickBot="1" x14ac:dyDescent="0.25">
      <c r="F19" s="214" t="s">
        <v>29</v>
      </c>
      <c r="G19" s="215"/>
      <c r="H19" s="137" t="str">
        <f>IFERROR(AVERAGE(H16:J18),"")</f>
        <v/>
      </c>
      <c r="I19" s="138"/>
      <c r="J19" s="139"/>
      <c r="L19" s="126"/>
      <c r="M19" s="126"/>
      <c r="N19" s="126"/>
      <c r="O19" s="126"/>
      <c r="P19" s="106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26"/>
      <c r="M20" s="126"/>
      <c r="N20" s="126"/>
      <c r="O20" s="126"/>
      <c r="P20" s="109"/>
      <c r="Q20" s="7"/>
    </row>
    <row r="21" spans="1:18" ht="13.5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</row>
    <row r="22" spans="1:18" ht="20.100000000000001" customHeight="1" thickBot="1" x14ac:dyDescent="0.25">
      <c r="A22" s="3" t="s">
        <v>30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  <c r="Q22" s="71"/>
    </row>
    <row r="23" spans="1:18" ht="20.100000000000001" customHeight="1" x14ac:dyDescent="0.2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71"/>
    </row>
    <row r="24" spans="1:18" ht="20.100000000000001" customHeight="1" x14ac:dyDescent="0.2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</row>
    <row r="25" spans="1:18" ht="20.100000000000001" customHeight="1" thickBot="1" x14ac:dyDescent="0.25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</row>
    <row r="26" spans="1:18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Q27" s="58"/>
    </row>
    <row r="28" spans="1:18" ht="19.350000000000001" customHeight="1" thickBot="1" x14ac:dyDescent="0.25">
      <c r="A28" s="211" t="s">
        <v>31</v>
      </c>
      <c r="B28" s="212"/>
      <c r="C28" s="212"/>
      <c r="D28" s="212"/>
      <c r="E28" s="212"/>
      <c r="F28" s="213"/>
      <c r="G28" s="57"/>
      <c r="H28" s="57"/>
      <c r="I28" s="57"/>
      <c r="J28" s="57"/>
      <c r="K28" s="57"/>
      <c r="L28" s="57"/>
      <c r="M28" s="57"/>
      <c r="N28" s="57"/>
      <c r="O28" s="57"/>
      <c r="P28" s="52"/>
    </row>
    <row r="29" spans="1:18" ht="18.75" customHeight="1" thickBot="1" x14ac:dyDescent="0.25">
      <c r="A29" s="5" t="s">
        <v>9</v>
      </c>
      <c r="B29" s="166" t="s">
        <v>32</v>
      </c>
      <c r="C29" s="167"/>
      <c r="D29" s="168" t="s">
        <v>33</v>
      </c>
      <c r="E29" s="169"/>
      <c r="F29" s="169"/>
      <c r="G29" s="170"/>
      <c r="H29" s="168" t="s">
        <v>34</v>
      </c>
      <c r="I29" s="170"/>
      <c r="J29" s="169" t="s">
        <v>35</v>
      </c>
      <c r="K29" s="169"/>
      <c r="L29" s="197" t="s">
        <v>6</v>
      </c>
      <c r="M29" s="197"/>
      <c r="N29" s="193" t="s">
        <v>7</v>
      </c>
      <c r="O29" s="194"/>
      <c r="P29" s="62" t="s">
        <v>36</v>
      </c>
    </row>
    <row r="30" spans="1:18" ht="18.75" customHeight="1" thickBot="1" x14ac:dyDescent="0.25">
      <c r="A30" s="63" t="s">
        <v>37</v>
      </c>
      <c r="B30" s="164"/>
      <c r="C30" s="165"/>
      <c r="D30" s="171"/>
      <c r="E30" s="172"/>
      <c r="F30" s="172"/>
      <c r="G30" s="173"/>
      <c r="H30" s="171"/>
      <c r="I30" s="173"/>
      <c r="J30" s="177"/>
      <c r="K30" s="178"/>
      <c r="L30" s="175"/>
      <c r="M30" s="176"/>
      <c r="N30" s="195"/>
      <c r="O30" s="196"/>
      <c r="P30" s="61">
        <f t="shared" ref="P30:P38" si="4">L30-N30</f>
        <v>0</v>
      </c>
    </row>
    <row r="31" spans="1:18" ht="19.350000000000001" customHeight="1" thickBot="1" x14ac:dyDescent="0.25">
      <c r="A31" s="64" t="s">
        <v>37</v>
      </c>
      <c r="B31" s="163"/>
      <c r="C31" s="163"/>
      <c r="D31" s="118"/>
      <c r="E31" s="119"/>
      <c r="F31" s="119"/>
      <c r="G31" s="120"/>
      <c r="H31" s="118"/>
      <c r="I31" s="120"/>
      <c r="J31" s="191"/>
      <c r="K31" s="192"/>
      <c r="L31" s="175"/>
      <c r="M31" s="176"/>
      <c r="N31" s="195"/>
      <c r="O31" s="196"/>
      <c r="P31" s="61">
        <f t="shared" si="4"/>
        <v>0</v>
      </c>
    </row>
    <row r="32" spans="1:18" ht="19.5" customHeight="1" thickBot="1" x14ac:dyDescent="0.25">
      <c r="A32" s="64" t="s">
        <v>37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74"/>
      <c r="L32" s="121"/>
      <c r="M32" s="122"/>
      <c r="N32" s="114"/>
      <c r="O32" s="115"/>
      <c r="P32" s="61">
        <f t="shared" si="4"/>
        <v>0</v>
      </c>
    </row>
    <row r="33" spans="1:16" ht="19.5" customHeight="1" thickBot="1" x14ac:dyDescent="0.25">
      <c r="A33" s="63" t="s">
        <v>37</v>
      </c>
      <c r="B33" s="123"/>
      <c r="C33" s="124"/>
      <c r="D33" s="116"/>
      <c r="E33" s="125"/>
      <c r="F33" s="125"/>
      <c r="G33" s="117"/>
      <c r="H33" s="116"/>
      <c r="I33" s="117"/>
      <c r="J33" s="116"/>
      <c r="K33" s="117"/>
      <c r="L33" s="121"/>
      <c r="M33" s="122"/>
      <c r="N33" s="114"/>
      <c r="O33" s="115"/>
      <c r="P33" s="61">
        <f t="shared" si="4"/>
        <v>0</v>
      </c>
    </row>
    <row r="34" spans="1:16" ht="19.5" customHeight="1" thickBot="1" x14ac:dyDescent="0.25">
      <c r="A34" s="64" t="s">
        <v>37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1">
        <f t="shared" si="4"/>
        <v>0</v>
      </c>
    </row>
    <row r="35" spans="1:16" ht="19.5" customHeight="1" thickBot="1" x14ac:dyDescent="0.25">
      <c r="A35" s="64" t="s">
        <v>37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1">
        <f t="shared" si="4"/>
        <v>0</v>
      </c>
    </row>
    <row r="36" spans="1:16" ht="19.5" customHeight="1" thickBot="1" x14ac:dyDescent="0.25">
      <c r="A36" s="63" t="s">
        <v>37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1">
        <f t="shared" si="4"/>
        <v>0</v>
      </c>
    </row>
    <row r="37" spans="1:16" ht="18.75" customHeight="1" thickBot="1" x14ac:dyDescent="0.25">
      <c r="A37" s="64" t="s">
        <v>37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1">
        <f t="shared" si="4"/>
        <v>0</v>
      </c>
    </row>
    <row r="38" spans="1:16" x14ac:dyDescent="0.2">
      <c r="A38" s="64" t="s">
        <v>37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1">
        <f t="shared" si="4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$R$13:$R$17=TRUE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DC8DF8-AADA-4700-BCAC-63ABB8063A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2025-02-18T16:36:37Z</cp:lastPrinted>
  <dcterms:created xsi:type="dcterms:W3CDTF">2015-11-16T19:09:52Z</dcterms:created>
  <dcterms:modified xsi:type="dcterms:W3CDTF">2025-11-21T19:39:14Z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