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OneDrive - National TAB\Desktop\CULVER'S - ROGERS AR\"/>
    </mc:Choice>
  </mc:AlternateContent>
  <xr:revisionPtr revIDLastSave="0" documentId="13_ncr:1_{B25BB54C-BE1A-4469-9BC2-D995AE608B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<sst xmlns="http://schemas.openxmlformats.org/spreadsheetml/2006/main" count="76" uniqueCount="50">
  <si>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</si>
  <si>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</si>
  <si>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</si>
  <si>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</si>
  <si>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</si>
  <si>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</si>
  <si>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</si>
  <si>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</si>
  <si>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</si>
  <si>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</si>
  <si>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</si>
  <si>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</si>
  <si>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</si>
  <si>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</si>
  <si>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</si>
  <si>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</si>
  <si>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</si>
  <si>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</si>
  <si>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</si>
  <si>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</si>
  <si>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</si>
  <si>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</si>
  <si>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</si>
  <si>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</si>
  <si>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</si>
  <si>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</si>
  <si>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</si>
  <si>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</si>
  <si>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</si>
  <si>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</si>
  <si>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</si>
  <si>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</si>
  <si>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</si>
  <si>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</si>
  <si>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</si>
  <si>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</si>
  <si>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</si>
  <si>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</si>
  <si>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</si>
  <si>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</si>
  <si>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</si>
  <si>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</si>
  <si>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PRV-4</t>
  </si>
  <si>
    <t>DINING</t>
  </si>
  <si>
    <t>KITCHEN</t>
  </si>
  <si>
    <t>RESTROOMS</t>
  </si>
  <si>
    <t>HD1 GRIDDLE</t>
  </si>
  <si>
    <t>HD2 FRYERS</t>
  </si>
  <si>
    <t>HD3 DISHWASHER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</si>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</sst>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55" zoomScaleNormal="55" zoomScaleSheetLayoutView="55" workbookViewId="0">
      <selection activeCell="H19" sqref="H19:J19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94"/>
    </row>
    <row r="4" spans="1:21" ht="20.100000000000001" customHeight="1" thickBot="1" x14ac:dyDescent="0.3">
      <c r="A4" s="8"/>
      <c r="B4" s="10" t="s">
        <v>5</v>
      </c>
      <c r="C4" s="182" t="s">
        <v>0</v>
      </c>
      <c r="D4" s="183"/>
      <c r="E4" s="190" t="s">
        <v>1</v>
      </c>
      <c r="F4" s="191"/>
      <c r="G4" s="188" t="s">
        <v>2</v>
      </c>
      <c r="H4" s="189"/>
      <c r="I4" s="180" t="s">
        <v>27</v>
      </c>
      <c r="J4" s="181"/>
      <c r="K4" s="186" t="s">
        <v>3</v>
      </c>
      <c r="L4" s="187"/>
      <c r="M4" s="184" t="s">
        <v>4</v>
      </c>
      <c r="N4" s="185"/>
      <c r="O4" s="184" t="s">
        <v>38</v>
      </c>
      <c r="P4" s="185"/>
      <c r="Q4" s="74"/>
      <c r="R4" s="67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21" ht="20.100000000000001" customHeight="1" x14ac:dyDescent="0.25">
      <c r="A6" s="81" t="s">
        <v>25</v>
      </c>
      <c r="B6" s="79" t="s">
        <v>43</v>
      </c>
      <c r="C6" s="25">
        <v>6000</v>
      </c>
      <c r="D6" s="26">
        <v>5840</v>
      </c>
      <c r="E6" s="25">
        <f t="shared" ref="E6:F7" si="0">C6-G6</f>
        <v>4050</v>
      </c>
      <c r="F6" s="26">
        <f t="shared" si="0"/>
        <v>3996</v>
      </c>
      <c r="G6" s="27">
        <v>1950</v>
      </c>
      <c r="H6" s="28">
        <v>1844</v>
      </c>
      <c r="I6" s="29">
        <f>G6/C6</f>
        <v>0.32500000000000001</v>
      </c>
      <c r="J6" s="30">
        <f>H6/D6</f>
        <v>0.31575342465753425</v>
      </c>
      <c r="K6" s="31"/>
      <c r="L6" s="32"/>
      <c r="M6" s="33"/>
      <c r="N6" s="34"/>
      <c r="O6" s="35"/>
      <c r="P6" s="36"/>
      <c r="Q6" s="75"/>
      <c r="R6" s="72"/>
    </row>
    <row r="7" spans="1:21" ht="20.100000000000001" customHeight="1" x14ac:dyDescent="0.25">
      <c r="A7" s="82" t="s">
        <v>26</v>
      </c>
      <c r="B7" s="80" t="s">
        <v>44</v>
      </c>
      <c r="C7" s="37">
        <v>6000</v>
      </c>
      <c r="D7" s="38"/>
      <c r="E7" s="37">
        <f t="shared" si="0"/>
        <v>4100</v>
      </c>
      <c r="F7" s="38">
        <f t="shared" si="0"/>
        <v>0</v>
      </c>
      <c r="G7" s="39">
        <v>1900</v>
      </c>
      <c r="H7" s="40"/>
      <c r="I7" s="41">
        <f t="shared" ref="I7:J7" si="1">G7/C7</f>
        <v>0.31666666666666665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6"/>
      <c r="R7" s="76"/>
    </row>
    <row r="8" spans="1:21" ht="20.100000000000001" customHeight="1" x14ac:dyDescent="0.25">
      <c r="A8" s="82" t="s">
        <v>39</v>
      </c>
      <c r="B8" s="80" t="s">
        <v>45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>
        <v>373</v>
      </c>
      <c r="Q8" s="66"/>
      <c r="R8" s="76"/>
    </row>
    <row r="9" spans="1:21" ht="20.100000000000001" customHeight="1" x14ac:dyDescent="0.25">
      <c r="A9" s="82" t="s">
        <v>40</v>
      </c>
      <c r="B9" s="80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>
        <v>1487</v>
      </c>
      <c r="O9" s="47"/>
      <c r="P9" s="48"/>
      <c r="Q9" s="66"/>
      <c r="R9" s="76"/>
    </row>
    <row r="10" spans="1:21" ht="20.100000000000001" customHeight="1" x14ac:dyDescent="0.25">
      <c r="A10" s="82" t="s">
        <v>41</v>
      </c>
      <c r="B10" s="80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>
        <v>1522</v>
      </c>
      <c r="O10" s="47"/>
      <c r="P10" s="48"/>
      <c r="Q10" s="66"/>
      <c r="R10" s="76"/>
    </row>
    <row r="11" spans="1:21" ht="20.100000000000001" customHeight="1" x14ac:dyDescent="0.25">
      <c r="A11" s="82" t="s">
        <v>42</v>
      </c>
      <c r="B11" s="80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/>
      <c r="O11" s="47"/>
      <c r="P11" s="48"/>
      <c r="Q11" s="66"/>
      <c r="R11" s="76"/>
    </row>
    <row r="12" spans="1:21" ht="20.100000000000001" customHeight="1" thickBot="1" x14ac:dyDescent="0.3">
      <c r="A12" s="82" t="s">
        <v>10</v>
      </c>
      <c r="B12" s="80" t="s">
        <v>49</v>
      </c>
      <c r="C12" s="54"/>
      <c r="D12" s="50"/>
      <c r="E12" s="49"/>
      <c r="F12" s="50"/>
      <c r="G12" s="43"/>
      <c r="H12" s="44"/>
      <c r="I12" s="51"/>
      <c r="J12" s="44"/>
      <c r="K12" s="43"/>
      <c r="L12" s="44"/>
      <c r="M12" s="43"/>
      <c r="N12" s="44"/>
      <c r="O12" s="52">
        <v>75</v>
      </c>
      <c r="P12" s="53">
        <v>73</v>
      </c>
      <c r="Q12" s="66"/>
      <c r="R12" s="76"/>
    </row>
    <row r="13" spans="1:21" ht="20.100000000000001" customHeight="1" thickBot="1" x14ac:dyDescent="0.3">
      <c r="A13" s="192" t="s">
        <v>28</v>
      </c>
      <c r="B13" s="193"/>
      <c r="C13" s="83">
        <f t="shared" ref="C13:H13" si="2">SUM(C6:C12)</f>
        <v>12000</v>
      </c>
      <c r="D13" s="84">
        <f t="shared" si="2"/>
        <v>5840</v>
      </c>
      <c r="E13" s="83">
        <f t="shared" si="2"/>
        <v>8150</v>
      </c>
      <c r="F13" s="84">
        <f t="shared" si="2"/>
        <v>3996</v>
      </c>
      <c r="G13" s="85">
        <f t="shared" si="2"/>
        <v>3850</v>
      </c>
      <c r="H13" s="86">
        <f t="shared" si="2"/>
        <v>1844</v>
      </c>
      <c r="I13" s="87"/>
      <c r="J13" s="88"/>
      <c r="K13" s="85">
        <f t="shared" ref="K13:P13" si="3">SUM(K6:K12)</f>
        <v>0</v>
      </c>
      <c r="L13" s="86">
        <f t="shared" si="3"/>
        <v>0</v>
      </c>
      <c r="M13" s="110">
        <f t="shared" si="3"/>
        <v>3350</v>
      </c>
      <c r="N13" s="89">
        <f t="shared" si="3"/>
        <v>3009</v>
      </c>
      <c r="O13" s="90">
        <f t="shared" si="3"/>
        <v>450</v>
      </c>
      <c r="P13" s="91">
        <f t="shared" si="3"/>
        <v>446</v>
      </c>
      <c r="Q13" s="68"/>
      <c r="R13" s="72"/>
    </row>
    <row r="14" spans="1:21" ht="20.100000000000001" customHeight="1" thickBot="1" x14ac:dyDescent="0.3">
      <c r="A14" s="69"/>
      <c r="B14" s="56"/>
      <c r="C14" s="56"/>
      <c r="D14" s="56"/>
      <c r="E14" s="56"/>
      <c r="F14" s="70"/>
      <c r="G14" s="70"/>
      <c r="H14" s="78"/>
      <c r="I14" s="78"/>
      <c r="J14" s="70"/>
      <c r="K14" s="70"/>
      <c r="L14" s="71"/>
      <c r="M14" s="71"/>
      <c r="N14" s="71"/>
      <c r="O14" s="71"/>
      <c r="P14" s="65"/>
      <c r="Q14" s="72"/>
      <c r="R14" s="77"/>
    </row>
    <row r="15" spans="1:21" ht="20.100000000000001" customHeight="1" thickBot="1" x14ac:dyDescent="0.3">
      <c r="A15" s="105" t="s">
        <v>29</v>
      </c>
      <c r="B15" s="92"/>
      <c r="C15" s="92"/>
      <c r="D15" s="92"/>
      <c r="F15" s="156" t="s">
        <v>11</v>
      </c>
      <c r="G15" s="157"/>
      <c r="H15" s="130" t="s">
        <v>32</v>
      </c>
      <c r="I15" s="131"/>
      <c r="J15" s="132"/>
      <c r="L15" s="104" t="s">
        <v>34</v>
      </c>
      <c r="M15" s="93"/>
      <c r="N15" s="93"/>
      <c r="O15" s="93"/>
      <c r="P15" s="93"/>
      <c r="R15" s="1" t="b">
        <f>T15=U15</f>
        <v>0</v>
      </c>
      <c r="T15" s="1" t="b">
        <f>C19&lt;0</f>
        <v>0</v>
      </c>
      <c r="U15" s="1" t="b">
        <f>D19&lt;0</f>
        <v>1</v>
      </c>
    </row>
    <row r="16" spans="1:21" ht="18.75" customHeight="1" thickBot="1" x14ac:dyDescent="0.3">
      <c r="A16" s="148" t="s">
        <v>28</v>
      </c>
      <c r="B16" s="149"/>
      <c r="C16" s="95" t="s">
        <v>7</v>
      </c>
      <c r="D16" s="96" t="s">
        <v>8</v>
      </c>
      <c r="F16" s="158"/>
      <c r="G16" s="159"/>
      <c r="H16" s="133"/>
      <c r="I16" s="134"/>
      <c r="J16" s="135"/>
      <c r="L16" s="127" t="s">
        <v>37</v>
      </c>
      <c r="M16" s="127"/>
      <c r="N16" s="127"/>
      <c r="O16" s="127"/>
      <c r="P16" s="107">
        <f>IF(R15=TRUE, 1, 0)</f>
        <v>0</v>
      </c>
    </row>
    <row r="17" spans="1:21" ht="18.75" customHeight="1" x14ac:dyDescent="0.25">
      <c r="A17" s="150" t="s">
        <v>31</v>
      </c>
      <c r="B17" s="151"/>
      <c r="C17" s="97">
        <f>G13+K13</f>
        <v>3850</v>
      </c>
      <c r="D17" s="98">
        <f>H13+L13</f>
        <v>1844</v>
      </c>
      <c r="F17" s="201" t="s">
        <v>12</v>
      </c>
      <c r="G17" s="202"/>
      <c r="H17" s="139"/>
      <c r="I17" s="140"/>
      <c r="J17" s="141"/>
      <c r="L17" s="128"/>
      <c r="M17" s="128"/>
      <c r="N17" s="128"/>
      <c r="O17" s="128"/>
      <c r="P17" s="109"/>
      <c r="R17" s="1" t="b">
        <f>T17=U17</f>
        <v>1</v>
      </c>
      <c r="T17" s="1" t="b">
        <f>H20&lt;0</f>
        <v>1</v>
      </c>
      <c r="U17" s="1" t="b">
        <f>D19&lt;0</f>
        <v>1</v>
      </c>
    </row>
    <row r="18" spans="1:21" ht="18.75" customHeight="1" thickBot="1" x14ac:dyDescent="0.3">
      <c r="A18" s="152" t="s">
        <v>30</v>
      </c>
      <c r="B18" s="153"/>
      <c r="C18" s="101">
        <f>M13+O13</f>
        <v>3800</v>
      </c>
      <c r="D18" s="102">
        <f>N13+P13</f>
        <v>3455</v>
      </c>
      <c r="F18" s="203" t="s">
        <v>13</v>
      </c>
      <c r="G18" s="204"/>
      <c r="H18" s="142">
        <v>-1.5800000000000002E-2</v>
      </c>
      <c r="I18" s="143"/>
      <c r="J18" s="144"/>
      <c r="L18" s="129" t="s">
        <v>35</v>
      </c>
      <c r="M18" s="129"/>
      <c r="N18" s="129"/>
      <c r="O18" s="129"/>
      <c r="P18" s="108">
        <f>IF(R17=TRUE, 1, 0)</f>
        <v>1</v>
      </c>
    </row>
    <row r="19" spans="1:21" ht="18.75" customHeight="1" thickBot="1" x14ac:dyDescent="0.35">
      <c r="A19" s="154" t="s">
        <v>17</v>
      </c>
      <c r="B19" s="155"/>
      <c r="C19" s="99">
        <f>C17-C18</f>
        <v>50</v>
      </c>
      <c r="D19" s="100">
        <f>D17-D18</f>
        <v>-1611</v>
      </c>
      <c r="F19" s="160" t="s">
        <v>14</v>
      </c>
      <c r="G19" s="161"/>
      <c r="H19" s="145"/>
      <c r="I19" s="146"/>
      <c r="J19" s="147"/>
      <c r="L19" s="128"/>
      <c r="M19" s="128"/>
      <c r="N19" s="128"/>
      <c r="O19" s="128"/>
      <c r="P19" s="109"/>
      <c r="R19" s="1" t="b">
        <f>AND(H20&gt;=-0.02, H20&lt;=0.02)</f>
        <v>1</v>
      </c>
    </row>
    <row r="20" spans="1:21" ht="16.5" customHeight="1" thickBot="1" x14ac:dyDescent="0.3">
      <c r="F20" s="217" t="s">
        <v>15</v>
      </c>
      <c r="G20" s="218"/>
      <c r="H20" s="136">
        <f>AVERAGE(H17:J19)</f>
        <v>-1.5800000000000002E-2</v>
      </c>
      <c r="I20" s="137"/>
      <c r="J20" s="138"/>
      <c r="L20" s="125" t="s">
        <v>36</v>
      </c>
      <c r="M20" s="125"/>
      <c r="N20" s="125"/>
      <c r="O20" s="125"/>
      <c r="P20" s="103">
        <f>IF(R19=TRUE, 1, 0)</f>
        <v>1</v>
      </c>
    </row>
    <row r="21" spans="1:21" ht="13.65" customHeight="1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125"/>
      <c r="M21" s="125"/>
      <c r="N21" s="125"/>
      <c r="O21" s="125"/>
      <c r="P21" s="106"/>
    </row>
    <row r="22" spans="1:21" ht="13.6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59"/>
      <c r="M22" s="59"/>
      <c r="N22" s="60"/>
      <c r="O22" s="60"/>
      <c r="P22" s="9"/>
      <c r="Q22" s="74"/>
    </row>
    <row r="23" spans="1:21" ht="13.5" customHeight="1" thickBot="1" x14ac:dyDescent="0.3">
      <c r="A23" s="6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7"/>
    </row>
    <row r="24" spans="1:21" ht="20.100000000000001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3"/>
    </row>
    <row r="25" spans="1:21" ht="20.100000000000001" customHeigh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73"/>
    </row>
    <row r="26" spans="1:21" ht="20.100000000000001" customHeight="1" thickBot="1" x14ac:dyDescent="0.3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  <c r="Q26" s="77"/>
    </row>
    <row r="27" spans="1:21" ht="20.100000000000001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8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3">
      <c r="A29" s="214" t="s">
        <v>18</v>
      </c>
      <c r="B29" s="215"/>
      <c r="C29" s="215"/>
      <c r="D29" s="215"/>
      <c r="E29" s="215"/>
      <c r="F29" s="216"/>
      <c r="G29" s="56"/>
      <c r="H29" s="56"/>
      <c r="I29" s="56"/>
      <c r="J29" s="57"/>
      <c r="K29" s="57"/>
      <c r="L29" s="57"/>
      <c r="M29" s="57"/>
      <c r="N29" s="56"/>
      <c r="O29" s="56"/>
      <c r="P29" s="55"/>
      <c r="Q29" s="58"/>
    </row>
    <row r="30" spans="1:21" ht="19.2" customHeight="1" thickBot="1" x14ac:dyDescent="0.3">
      <c r="A30" s="7" t="s">
        <v>6</v>
      </c>
      <c r="B30" s="165" t="s">
        <v>23</v>
      </c>
      <c r="C30" s="166"/>
      <c r="D30" s="167" t="s">
        <v>22</v>
      </c>
      <c r="E30" s="168"/>
      <c r="F30" s="168"/>
      <c r="G30" s="169"/>
      <c r="H30" s="191" t="s">
        <v>19</v>
      </c>
      <c r="I30" s="190"/>
      <c r="J30" s="168" t="s">
        <v>20</v>
      </c>
      <c r="K30" s="168"/>
      <c r="L30" s="200" t="s">
        <v>3</v>
      </c>
      <c r="M30" s="200"/>
      <c r="N30" s="196" t="s">
        <v>4</v>
      </c>
      <c r="O30" s="197"/>
      <c r="P30" s="62" t="s">
        <v>21</v>
      </c>
    </row>
    <row r="31" spans="1:21" ht="18.75" customHeight="1" thickBot="1" x14ac:dyDescent="0.3">
      <c r="A31" s="63" t="s">
        <v>24</v>
      </c>
      <c r="B31" s="163"/>
      <c r="C31" s="164"/>
      <c r="D31" s="170"/>
      <c r="E31" s="171"/>
      <c r="F31" s="171"/>
      <c r="G31" s="172"/>
      <c r="H31" s="176"/>
      <c r="I31" s="177"/>
      <c r="J31" s="178"/>
      <c r="K31" s="179"/>
      <c r="L31" s="174"/>
      <c r="M31" s="175"/>
      <c r="N31" s="198"/>
      <c r="O31" s="199"/>
      <c r="P31" s="61">
        <f t="shared" ref="P31:P39" si="4">L31-N31</f>
        <v>0</v>
      </c>
    </row>
    <row r="32" spans="1:21" ht="18.75" customHeight="1" thickBot="1" x14ac:dyDescent="0.3">
      <c r="A32" s="64" t="s">
        <v>24</v>
      </c>
      <c r="B32" s="162"/>
      <c r="C32" s="162"/>
      <c r="D32" s="115"/>
      <c r="E32" s="116"/>
      <c r="F32" s="116"/>
      <c r="G32" s="117"/>
      <c r="H32" s="115"/>
      <c r="I32" s="117"/>
      <c r="J32" s="194"/>
      <c r="K32" s="195"/>
      <c r="L32" s="174"/>
      <c r="M32" s="175"/>
      <c r="N32" s="198"/>
      <c r="O32" s="199"/>
      <c r="P32" s="61">
        <f t="shared" si="4"/>
        <v>0</v>
      </c>
      <c r="Q32" s="77"/>
    </row>
    <row r="33" spans="1:17" ht="19.2" customHeight="1" thickBot="1" x14ac:dyDescent="0.3">
      <c r="A33" s="64" t="s">
        <v>24</v>
      </c>
      <c r="B33" s="113"/>
      <c r="C33" s="114"/>
      <c r="D33" s="115"/>
      <c r="E33" s="116"/>
      <c r="F33" s="116"/>
      <c r="G33" s="117"/>
      <c r="H33" s="115"/>
      <c r="I33" s="117"/>
      <c r="J33" s="115"/>
      <c r="K33" s="173"/>
      <c r="L33" s="118"/>
      <c r="M33" s="119"/>
      <c r="N33" s="111"/>
      <c r="O33" s="112"/>
      <c r="P33" s="61">
        <f t="shared" si="4"/>
        <v>0</v>
      </c>
      <c r="Q33" s="77"/>
    </row>
    <row r="34" spans="1:17" ht="19.5" customHeight="1" thickBot="1" x14ac:dyDescent="0.3">
      <c r="A34" s="63" t="s">
        <v>24</v>
      </c>
      <c r="B34" s="120"/>
      <c r="C34" s="121"/>
      <c r="D34" s="113"/>
      <c r="E34" s="122"/>
      <c r="F34" s="122"/>
      <c r="G34" s="114"/>
      <c r="H34" s="123"/>
      <c r="I34" s="124"/>
      <c r="J34" s="113"/>
      <c r="K34" s="114"/>
      <c r="L34" s="118"/>
      <c r="M34" s="119"/>
      <c r="N34" s="111"/>
      <c r="O34" s="112"/>
      <c r="P34" s="61">
        <f t="shared" si="4"/>
        <v>0</v>
      </c>
    </row>
    <row r="35" spans="1:17" ht="19.5" customHeight="1" thickBot="1" x14ac:dyDescent="0.3">
      <c r="A35" s="64" t="s">
        <v>24</v>
      </c>
      <c r="B35" s="113"/>
      <c r="C35" s="114"/>
      <c r="D35" s="115"/>
      <c r="E35" s="116"/>
      <c r="F35" s="116"/>
      <c r="G35" s="117"/>
      <c r="H35" s="115"/>
      <c r="I35" s="117"/>
      <c r="J35" s="115"/>
      <c r="K35" s="117"/>
      <c r="L35" s="118"/>
      <c r="M35" s="119"/>
      <c r="N35" s="111"/>
      <c r="O35" s="112"/>
      <c r="P35" s="61">
        <f t="shared" si="4"/>
        <v>0</v>
      </c>
    </row>
    <row r="36" spans="1:17" ht="19.5" customHeight="1" thickBot="1" x14ac:dyDescent="0.3">
      <c r="A36" s="64" t="s">
        <v>24</v>
      </c>
      <c r="B36" s="113"/>
      <c r="C36" s="114"/>
      <c r="D36" s="115"/>
      <c r="E36" s="116"/>
      <c r="F36" s="116"/>
      <c r="G36" s="117"/>
      <c r="H36" s="115"/>
      <c r="I36" s="117"/>
      <c r="J36" s="115"/>
      <c r="K36" s="117"/>
      <c r="L36" s="118"/>
      <c r="M36" s="119"/>
      <c r="N36" s="111"/>
      <c r="O36" s="112"/>
      <c r="P36" s="61">
        <f t="shared" si="4"/>
        <v>0</v>
      </c>
    </row>
    <row r="37" spans="1:17" ht="19.5" customHeight="1" thickBot="1" x14ac:dyDescent="0.3">
      <c r="A37" s="63" t="s">
        <v>24</v>
      </c>
      <c r="B37" s="120"/>
      <c r="C37" s="121"/>
      <c r="D37" s="113"/>
      <c r="E37" s="122"/>
      <c r="F37" s="122"/>
      <c r="G37" s="114"/>
      <c r="H37" s="123"/>
      <c r="I37" s="124"/>
      <c r="J37" s="113"/>
      <c r="K37" s="114"/>
      <c r="L37" s="118"/>
      <c r="M37" s="119"/>
      <c r="N37" s="111"/>
      <c r="O37" s="112"/>
      <c r="P37" s="61">
        <f t="shared" si="4"/>
        <v>0</v>
      </c>
    </row>
    <row r="38" spans="1:17" ht="19.5" customHeight="1" thickBot="1" x14ac:dyDescent="0.3">
      <c r="A38" s="64" t="s">
        <v>24</v>
      </c>
      <c r="B38" s="113"/>
      <c r="C38" s="114"/>
      <c r="D38" s="115"/>
      <c r="E38" s="116"/>
      <c r="F38" s="116"/>
      <c r="G38" s="117"/>
      <c r="H38" s="115"/>
      <c r="I38" s="117"/>
      <c r="J38" s="115"/>
      <c r="K38" s="117"/>
      <c r="L38" s="118"/>
      <c r="M38" s="119"/>
      <c r="N38" s="111"/>
      <c r="O38" s="112"/>
      <c r="P38" s="61">
        <f t="shared" si="4"/>
        <v>0</v>
      </c>
    </row>
    <row r="39" spans="1:17" ht="18.75" customHeight="1" x14ac:dyDescent="0.25">
      <c r="A39" s="64" t="s">
        <v>24</v>
      </c>
      <c r="B39" s="113"/>
      <c r="C39" s="114"/>
      <c r="D39" s="115"/>
      <c r="E39" s="116"/>
      <c r="F39" s="116"/>
      <c r="G39" s="117"/>
      <c r="H39" s="115"/>
      <c r="I39" s="117"/>
      <c r="J39" s="115"/>
      <c r="K39" s="117"/>
      <c r="L39" s="118"/>
      <c r="M39" s="119"/>
      <c r="N39" s="111"/>
      <c r="O39" s="112"/>
      <c r="P39" s="61">
        <f t="shared" si="4"/>
        <v>0</v>
      </c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3925D-2207-4D2E-80DE-C5D1F625C3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C6555-7E19-4C35-8F22-607F4BF8F34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2BA07E3-5A8D-4E2E-A26C-98E14341E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2022-08-12T17:11:52Z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