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B9D79ED1-F175-4565-B839-1F07F439352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<sst xmlns="http://schemas.openxmlformats.org/spreadsheetml/2006/main" count="76" uniqueCount="50">
  <si>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</si>
  <si>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</si>
  <si>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</si>
  <si>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</si>
  <si>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</si>
  <si>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</si>
  <si>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</si>
  <si>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</si>
  <si>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</si>
  <si>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</si>
  <si>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</si>
  <si>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</si>
  <si>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</si>
  <si>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</si>
  <si>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</si>
  <si>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</si>
  <si>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</si>
  <si>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</si>
  <si>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</si>
  <si>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</si>
  <si>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</si>
  <si>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</si>
  <si>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</si>
  <si>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</si>
  <si>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</si>
  <si>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</si>
  <si>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</si>
  <si>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</si>
  <si>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</si>
  <si>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</si>
  <si>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</si>
  <si>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</si>
  <si>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</si>
  <si>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</si>
  <si>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</si>
  <si>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</si>
  <si>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</si>
  <si>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</si>
  <si>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</si>
  <si>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</si>
  <si>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</si>
  <si>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PRV 1</t>
  </si>
  <si>
    <t>RESTROOM</t>
  </si>
  <si>
    <t xml:space="preserve">PRV 4 </t>
  </si>
  <si>
    <t xml:space="preserve">DISH HOOD </t>
  </si>
  <si>
    <t xml:space="preserve">HD GRIDDLE </t>
  </si>
  <si>
    <t xml:space="preserve">HD FRYER </t>
  </si>
  <si>
    <t xml:space="preserve">EF 1 </t>
  </si>
  <si>
    <t>MOP ROOM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</si>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</sst>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983451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W14" sqref="W14:W15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4" t="s">
        <v>38</v>
      </c>
      <c r="B6" s="73" t="s">
        <v>49</v>
      </c>
      <c r="C6" s="23">
        <v>6000</v>
      </c>
      <c r="D6" s="24"/>
      <c r="E6" s="23">
        <f t="shared" ref="E6:F7" si="0">C6-G6</f>
        <v>4050</v>
      </c>
      <c r="F6" s="24">
        <f t="shared" si="0"/>
        <v>0</v>
      </c>
      <c r="G6" s="25">
        <v>1950</v>
      </c>
      <c r="H6" s="26"/>
      <c r="I6" s="27">
        <f>G6/C6</f>
        <v>0.32500000000000001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5" t="s">
        <v>13</v>
      </c>
      <c r="B7" s="73" t="s">
        <v>37</v>
      </c>
      <c r="C7" s="35">
        <v>6000</v>
      </c>
      <c r="D7" s="36"/>
      <c r="E7" s="35">
        <f t="shared" si="0"/>
        <v>4050</v>
      </c>
      <c r="F7" s="36">
        <f t="shared" si="0"/>
        <v>0</v>
      </c>
      <c r="G7" s="37">
        <v>1950</v>
      </c>
      <c r="H7" s="38"/>
      <c r="I7" s="39">
        <f t="shared" ref="I7:J7" si="1">G7/C7</f>
        <v>0.32500000000000001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5" t="s">
        <v>39</v>
      </c>
      <c r="B8" s="73" t="s">
        <v>45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5" t="s">
        <v>40</v>
      </c>
      <c r="B9" s="103" t="s">
        <v>46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/>
      <c r="O9" s="106"/>
      <c r="P9" s="107"/>
      <c r="Q9" s="64"/>
      <c r="R9" s="69"/>
    </row>
    <row r="10" spans="1:21" ht="20.149999999999999" customHeight="1" x14ac:dyDescent="0.25">
      <c r="A10" s="75" t="s">
        <v>43</v>
      </c>
      <c r="B10" s="103" t="s">
        <v>44</v>
      </c>
      <c r="C10" s="108"/>
      <c r="D10" s="109"/>
      <c r="E10" s="108"/>
      <c r="F10" s="109"/>
      <c r="G10" s="104"/>
      <c r="H10" s="105"/>
      <c r="I10" s="110"/>
      <c r="J10" s="105"/>
      <c r="K10" s="104"/>
      <c r="L10" s="105"/>
      <c r="M10" s="111">
        <v>350</v>
      </c>
      <c r="N10" s="112"/>
      <c r="O10" s="106"/>
      <c r="P10" s="107"/>
      <c r="Q10" s="64"/>
      <c r="R10" s="69"/>
    </row>
    <row r="11" spans="1:21" ht="20.149999999999999" customHeight="1" x14ac:dyDescent="0.25">
      <c r="A11" s="75" t="s">
        <v>47</v>
      </c>
      <c r="B11" s="103" t="s">
        <v>48</v>
      </c>
      <c r="C11" s="108"/>
      <c r="D11" s="109"/>
      <c r="E11" s="108"/>
      <c r="F11" s="109"/>
      <c r="G11" s="104"/>
      <c r="H11" s="105"/>
      <c r="I11" s="110"/>
      <c r="J11" s="105"/>
      <c r="K11" s="104"/>
      <c r="L11" s="105"/>
      <c r="M11" s="216"/>
      <c r="N11" s="217"/>
      <c r="O11" s="106">
        <v>75</v>
      </c>
      <c r="P11" s="107"/>
      <c r="Q11" s="64"/>
      <c r="R11" s="69"/>
    </row>
    <row r="12" spans="1:21" ht="19" customHeight="1" thickBot="1" x14ac:dyDescent="0.3">
      <c r="A12" s="75" t="s">
        <v>41</v>
      </c>
      <c r="B12" s="73" t="s">
        <v>42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375</v>
      </c>
      <c r="P12" s="54"/>
      <c r="Q12" s="64"/>
      <c r="R12" s="69"/>
    </row>
    <row r="13" spans="1:21" ht="20.149999999999999" customHeight="1" thickBot="1" x14ac:dyDescent="0.3">
      <c r="A13" s="114" t="s">
        <v>14</v>
      </c>
      <c r="B13" s="115"/>
      <c r="C13" s="76">
        <f>SUM(C6:C12)</f>
        <v>12000</v>
      </c>
      <c r="D13" s="77">
        <f>SUM(D6:D12)</f>
        <v>0</v>
      </c>
      <c r="E13" s="76">
        <f>SUM(E6:E12)</f>
        <v>8100</v>
      </c>
      <c r="F13" s="77">
        <f>SUM(F6:F12)</f>
        <v>0</v>
      </c>
      <c r="G13" s="78">
        <f>SUM(G6:G12)</f>
        <v>3900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13">
        <f>SUM(M6:M12)</f>
        <v>3350</v>
      </c>
      <c r="N13" s="82">
        <f>SUM(N6:N12)</f>
        <v>0</v>
      </c>
      <c r="O13" s="83">
        <f>SUM(O6:O12)</f>
        <v>450</v>
      </c>
      <c r="P13" s="84">
        <f>SUM(P6:P12)</f>
        <v>0</v>
      </c>
      <c r="Q13" s="55"/>
      <c r="R13" s="69"/>
    </row>
    <row r="14" spans="1:21" ht="20.149999999999999" customHeight="1" thickBot="1" x14ac:dyDescent="0.3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Q14" s="69"/>
    </row>
    <row r="15" spans="1:21" ht="20.149999999999999" customHeight="1" thickBot="1" x14ac:dyDescent="0.35">
      <c r="A15" s="98" t="s">
        <v>15</v>
      </c>
      <c r="B15" s="85"/>
      <c r="C15" s="85"/>
      <c r="D15" s="85"/>
      <c r="F15" s="207" t="s">
        <v>16</v>
      </c>
      <c r="G15" s="208"/>
      <c r="H15" s="181" t="s">
        <v>17</v>
      </c>
      <c r="I15" s="182"/>
      <c r="J15" s="183"/>
      <c r="L15" s="97" t="s">
        <v>18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99" t="s">
        <v>14</v>
      </c>
      <c r="B16" s="200"/>
      <c r="C16" s="88" t="s">
        <v>11</v>
      </c>
      <c r="D16" s="89" t="s">
        <v>12</v>
      </c>
      <c r="F16" s="209"/>
      <c r="G16" s="210"/>
      <c r="H16" s="184"/>
      <c r="I16" s="185"/>
      <c r="J16" s="186"/>
      <c r="L16" s="178" t="s">
        <v>19</v>
      </c>
      <c r="M16" s="178"/>
      <c r="N16" s="178"/>
      <c r="O16" s="178"/>
      <c r="P16" s="100">
        <f>IF(R15=TRUE, 1, 0)</f>
        <v>1</v>
      </c>
    </row>
    <row r="17" spans="1:21" ht="18.75" customHeight="1" x14ac:dyDescent="0.35">
      <c r="A17" s="201" t="s">
        <v>20</v>
      </c>
      <c r="B17" s="202"/>
      <c r="C17" s="90">
        <f>G13+K13</f>
        <v>3900</v>
      </c>
      <c r="D17" s="91">
        <f>H13+L13</f>
        <v>0</v>
      </c>
      <c r="F17" s="130" t="s">
        <v>21</v>
      </c>
      <c r="G17" s="131"/>
      <c r="H17" s="190"/>
      <c r="I17" s="191"/>
      <c r="J17" s="192"/>
      <c r="L17" s="179"/>
      <c r="M17" s="179"/>
      <c r="N17" s="179"/>
      <c r="O17" s="17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3" t="s">
        <v>22</v>
      </c>
      <c r="B18" s="204"/>
      <c r="C18" s="94">
        <f>M13+O13</f>
        <v>3800</v>
      </c>
      <c r="D18" s="95">
        <f>N13+P13</f>
        <v>0</v>
      </c>
      <c r="F18" s="132" t="s">
        <v>23</v>
      </c>
      <c r="G18" s="133"/>
      <c r="H18" s="193"/>
      <c r="I18" s="194"/>
      <c r="J18" s="195"/>
      <c r="L18" s="180" t="s">
        <v>24</v>
      </c>
      <c r="M18" s="180"/>
      <c r="N18" s="180"/>
      <c r="O18" s="180"/>
      <c r="P18" s="101" t="e">
        <f>IF(R17=TRUE, 1, 0)</f>
        <v>#DIV/0!</v>
      </c>
    </row>
    <row r="19" spans="1:21" ht="18.75" customHeight="1" thickBot="1" x14ac:dyDescent="0.4">
      <c r="A19" s="205" t="s">
        <v>25</v>
      </c>
      <c r="B19" s="206"/>
      <c r="C19" s="92">
        <f>C17-C18</f>
        <v>100</v>
      </c>
      <c r="D19" s="93">
        <f>D17-D18</f>
        <v>0</v>
      </c>
      <c r="F19" s="211" t="s">
        <v>26</v>
      </c>
      <c r="G19" s="212"/>
      <c r="H19" s="196"/>
      <c r="I19" s="197"/>
      <c r="J19" s="198"/>
      <c r="L19" s="179"/>
      <c r="M19" s="179"/>
      <c r="N19" s="179"/>
      <c r="O19" s="179"/>
      <c r="P19" s="102"/>
      <c r="R19" s="1" t="e">
        <f>AND(H20&gt;=-0.02, H20&lt;=0.02)</f>
        <v>#DIV/0!</v>
      </c>
    </row>
    <row r="20" spans="1:21" ht="16.5" customHeight="1" thickBot="1" x14ac:dyDescent="0.3">
      <c r="F20" s="146" t="s">
        <v>27</v>
      </c>
      <c r="G20" s="147"/>
      <c r="H20" s="187" t="e">
        <f>AVERAGE(H17:J19)</f>
        <v>#DIV/0!</v>
      </c>
      <c r="I20" s="188"/>
      <c r="J20" s="189"/>
      <c r="L20" s="176" t="s">
        <v>28</v>
      </c>
      <c r="M20" s="176"/>
      <c r="N20" s="176"/>
      <c r="O20" s="176"/>
      <c r="P20" s="96" t="e">
        <f>IF(R19=TRUE, 1, 0)</f>
        <v>#DIV/0!</v>
      </c>
    </row>
    <row r="21" spans="1:21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76"/>
      <c r="M21" s="176"/>
      <c r="N21" s="176"/>
      <c r="O21" s="176"/>
      <c r="P21" s="99"/>
    </row>
    <row r="22" spans="1:21" ht="13.7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58"/>
      <c r="N22" s="59"/>
      <c r="O22" s="59"/>
      <c r="P22" s="7"/>
      <c r="Q22" s="7"/>
    </row>
    <row r="23" spans="1:21" ht="13.5" customHeight="1" thickBot="1" x14ac:dyDescent="0.3">
      <c r="A23" s="3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70"/>
    </row>
    <row r="25" spans="1:21" ht="20.149999999999999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70"/>
    </row>
    <row r="26" spans="1:21" ht="20.149999999999999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3" t="s">
        <v>30</v>
      </c>
      <c r="B29" s="144"/>
      <c r="C29" s="144"/>
      <c r="D29" s="144"/>
      <c r="E29" s="144"/>
      <c r="F29" s="145"/>
      <c r="G29" s="56"/>
      <c r="H29" s="56"/>
      <c r="I29" s="56"/>
      <c r="J29" s="56"/>
      <c r="K29" s="56"/>
      <c r="L29" s="56"/>
      <c r="M29" s="56"/>
      <c r="N29" s="56"/>
      <c r="O29" s="56"/>
      <c r="P29" s="55"/>
      <c r="Q29" s="57"/>
    </row>
    <row r="30" spans="1:21" ht="19.149999999999999" customHeight="1" thickBot="1" x14ac:dyDescent="0.3">
      <c r="A30" s="5" t="s">
        <v>9</v>
      </c>
      <c r="B30" s="169" t="s">
        <v>31</v>
      </c>
      <c r="C30" s="170"/>
      <c r="D30" s="124" t="s">
        <v>32</v>
      </c>
      <c r="E30" s="126"/>
      <c r="F30" s="126"/>
      <c r="G30" s="125"/>
      <c r="H30" s="124" t="s">
        <v>33</v>
      </c>
      <c r="I30" s="125"/>
      <c r="J30" s="126" t="s">
        <v>34</v>
      </c>
      <c r="K30" s="126"/>
      <c r="L30" s="127" t="s">
        <v>6</v>
      </c>
      <c r="M30" s="127"/>
      <c r="N30" s="120" t="s">
        <v>7</v>
      </c>
      <c r="O30" s="121"/>
      <c r="P30" s="61" t="s">
        <v>35</v>
      </c>
    </row>
    <row r="31" spans="1:21" ht="18.75" customHeight="1" thickBot="1" x14ac:dyDescent="0.3">
      <c r="A31" s="62" t="s">
        <v>36</v>
      </c>
      <c r="B31" s="167"/>
      <c r="C31" s="168"/>
      <c r="D31" s="159"/>
      <c r="E31" s="173"/>
      <c r="F31" s="173"/>
      <c r="G31" s="160"/>
      <c r="H31" s="159"/>
      <c r="I31" s="160"/>
      <c r="J31" s="161"/>
      <c r="K31" s="162"/>
      <c r="L31" s="118"/>
      <c r="M31" s="119"/>
      <c r="N31" s="122"/>
      <c r="O31" s="123"/>
      <c r="P31" s="60">
        <f t="shared" ref="P31:P39" si="2">L31-N31</f>
        <v>0</v>
      </c>
    </row>
    <row r="32" spans="1:21" ht="18.75" customHeight="1" thickBot="1" x14ac:dyDescent="0.3">
      <c r="A32" s="63" t="s">
        <v>36</v>
      </c>
      <c r="B32" s="166"/>
      <c r="C32" s="166"/>
      <c r="D32" s="128"/>
      <c r="E32" s="165"/>
      <c r="F32" s="165"/>
      <c r="G32" s="129"/>
      <c r="H32" s="128"/>
      <c r="I32" s="129"/>
      <c r="J32" s="116"/>
      <c r="K32" s="117"/>
      <c r="L32" s="118"/>
      <c r="M32" s="119"/>
      <c r="N32" s="122"/>
      <c r="O32" s="123"/>
      <c r="P32" s="60">
        <f t="shared" si="2"/>
        <v>0</v>
      </c>
    </row>
    <row r="33" spans="1:16" ht="19.149999999999999" customHeight="1" thickBot="1" x14ac:dyDescent="0.3">
      <c r="A33" s="63" t="s">
        <v>36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58"/>
      <c r="L33" s="163"/>
      <c r="M33" s="164"/>
      <c r="N33" s="174"/>
      <c r="O33" s="175"/>
      <c r="P33" s="60">
        <f t="shared" si="2"/>
        <v>0</v>
      </c>
    </row>
    <row r="34" spans="1:16" ht="19.5" customHeight="1" thickBot="1" x14ac:dyDescent="0.3">
      <c r="A34" s="62" t="s">
        <v>36</v>
      </c>
      <c r="B34" s="213"/>
      <c r="C34" s="214"/>
      <c r="D34" s="171"/>
      <c r="E34" s="215"/>
      <c r="F34" s="215"/>
      <c r="G34" s="172"/>
      <c r="H34" s="171"/>
      <c r="I34" s="172"/>
      <c r="J34" s="171"/>
      <c r="K34" s="172"/>
      <c r="L34" s="163"/>
      <c r="M34" s="164"/>
      <c r="N34" s="174"/>
      <c r="O34" s="175"/>
      <c r="P34" s="60">
        <f t="shared" si="2"/>
        <v>0</v>
      </c>
    </row>
    <row r="35" spans="1:16" ht="19.5" customHeight="1" thickBot="1" x14ac:dyDescent="0.3">
      <c r="A35" s="63" t="s">
        <v>36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0">
        <f t="shared" si="2"/>
        <v>0</v>
      </c>
    </row>
    <row r="36" spans="1:16" ht="19.5" customHeight="1" thickBot="1" x14ac:dyDescent="0.3">
      <c r="A36" s="63" t="s">
        <v>36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0">
        <f t="shared" si="2"/>
        <v>0</v>
      </c>
    </row>
    <row r="37" spans="1:16" ht="19.5" customHeight="1" thickBot="1" x14ac:dyDescent="0.3">
      <c r="A37" s="62" t="s">
        <v>36</v>
      </c>
      <c r="B37" s="213"/>
      <c r="C37" s="214"/>
      <c r="D37" s="171"/>
      <c r="E37" s="215"/>
      <c r="F37" s="215"/>
      <c r="G37" s="172"/>
      <c r="H37" s="171"/>
      <c r="I37" s="172"/>
      <c r="J37" s="171"/>
      <c r="K37" s="172"/>
      <c r="L37" s="163"/>
      <c r="M37" s="164"/>
      <c r="N37" s="174"/>
      <c r="O37" s="175"/>
      <c r="P37" s="60">
        <f t="shared" si="2"/>
        <v>0</v>
      </c>
    </row>
    <row r="38" spans="1:16" ht="19.5" customHeight="1" thickBot="1" x14ac:dyDescent="0.3">
      <c r="A38" s="63" t="s">
        <v>36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0">
        <f t="shared" si="2"/>
        <v>0</v>
      </c>
    </row>
    <row r="39" spans="1:16" ht="18.75" customHeight="1" x14ac:dyDescent="0.25">
      <c r="A39" s="63" t="s">
        <v>36</v>
      </c>
      <c r="B39" s="171"/>
      <c r="C39" s="172"/>
      <c r="D39" s="128"/>
      <c r="E39" s="165"/>
      <c r="F39" s="165"/>
      <c r="G39" s="129"/>
      <c r="H39" s="128"/>
      <c r="I39" s="129"/>
      <c r="J39" s="128"/>
      <c r="K39" s="129"/>
      <c r="L39" s="163"/>
      <c r="M39" s="164"/>
      <c r="N39" s="174"/>
      <c r="O39" s="175"/>
      <c r="P39" s="60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2025-04-01T14:09:46Z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