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AB5EF655-85F1-427D-B7A1-5741848FE05D}" xr6:coauthVersionLast="47" xr6:coauthVersionMax="47" xr10:uidLastSave="{00000000-0000-0000-0000-000000000000}"/>
  <bookViews>
    <workbookView xWindow="24" yWindow="96" windowWidth="23016" windowHeight="122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F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<sst xmlns="http://schemas.openxmlformats.org/spreadsheetml/2006/main" count="70" uniqueCount="43">
  <si>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</si>
  <si>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</si>
  <si>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</si>
  <si>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</si>
  <si>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</si>
  <si>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</si>
  <si>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</si>
  <si>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</si>
  <si>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</si>
  <si>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</si>
  <si>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</si>
  <si>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</si>
  <si>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</si>
  <si>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</si>
  <si>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</si>
  <si>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</si>
  <si>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</si>
  <si>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</si>
  <si>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</si>
  <si>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</si>
  <si>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</si>
  <si>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</si>
  <si>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</si>
  <si>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</si>
  <si>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</si>
  <si>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</si>
  <si>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</si>
  <si>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</si>
  <si>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</si>
  <si>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</si>
  <si>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</si>
  <si>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</si>
  <si>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</si>
  <si>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</si>
  <si>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</si>
  <si>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</si>
  <si>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</si>
  <si>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</si>
  <si>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</si>
  <si>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</si>
  <si>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</t>
  </si>
  <si>
    <t>RTU1</t>
  </si>
  <si>
    <t>RTU2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</si>
</sst>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W13" sqref="W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41</v>
      </c>
      <c r="B6" s="70" t="s">
        <v>38</v>
      </c>
      <c r="C6" s="23">
        <v>2400</v>
      </c>
      <c r="D6" s="24"/>
      <c r="E6" s="23">
        <v>1400</v>
      </c>
      <c r="F6" s="24">
        <f t="shared" ref="F6:F7" si="0">D6-H6</f>
        <v>0</v>
      </c>
      <c r="G6" s="25">
        <v>1000</v>
      </c>
      <c r="H6" s="26"/>
      <c r="I6" s="27">
        <f>G6/C6</f>
        <v>0.41666666666666669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39</v>
      </c>
      <c r="C7" s="35">
        <v>3000</v>
      </c>
      <c r="D7" s="36"/>
      <c r="E7" s="35">
        <v>1950</v>
      </c>
      <c r="F7" s="36">
        <f t="shared" si="0"/>
        <v>0</v>
      </c>
      <c r="G7" s="37">
        <v>1050</v>
      </c>
      <c r="H7" s="38"/>
      <c r="I7" s="39">
        <f t="shared" ref="I7:J7" si="1">G7/C7</f>
        <v>0.35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 t="s">
        <v>38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14</v>
      </c>
      <c r="B9" s="71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102" t="s">
        <v>15</v>
      </c>
      <c r="B10" s="103"/>
      <c r="C10" s="74">
        <f>SUM(C6:C9)</f>
        <v>5400</v>
      </c>
      <c r="D10" s="75">
        <f>SUM(D6:D9)</f>
        <v>0</v>
      </c>
      <c r="E10" s="74">
        <f>SUM(E6:E9)</f>
        <v>3350</v>
      </c>
      <c r="F10" s="75">
        <f>SUM(F6:F9)</f>
        <v>0</v>
      </c>
      <c r="G10" s="76">
        <f>SUM(G6:G9)</f>
        <v>2050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1900</v>
      </c>
      <c r="N10" s="80">
        <f>SUM(N6:N9)</f>
        <v>0</v>
      </c>
      <c r="O10" s="81">
        <f>SUM(O6:O9)</f>
        <v>150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16</v>
      </c>
      <c r="B12" s="83"/>
      <c r="C12" s="83"/>
      <c r="D12" s="83"/>
      <c r="F12" s="195" t="s">
        <v>17</v>
      </c>
      <c r="G12" s="196"/>
      <c r="H12" s="169" t="s">
        <v>18</v>
      </c>
      <c r="I12" s="170"/>
      <c r="J12" s="171"/>
      <c r="L12" s="95" t="s">
        <v>19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15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20</v>
      </c>
      <c r="M13" s="166"/>
      <c r="N13" s="166"/>
      <c r="O13" s="166"/>
      <c r="P13" s="98">
        <f>IF(R12=TRUE, 1, 0)</f>
        <v>1</v>
      </c>
    </row>
    <row r="14" spans="1:21" ht="18.75" customHeight="1" x14ac:dyDescent="0.25">
      <c r="A14" s="189" t="s">
        <v>21</v>
      </c>
      <c r="B14" s="190"/>
      <c r="C14" s="88">
        <f>G10+K10</f>
        <v>2050</v>
      </c>
      <c r="D14" s="89">
        <f>H10+L10</f>
        <v>0</v>
      </c>
      <c r="F14" s="118" t="s">
        <v>22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91" t="s">
        <v>23</v>
      </c>
      <c r="B15" s="192"/>
      <c r="C15" s="92">
        <f>M10+O10</f>
        <v>2050</v>
      </c>
      <c r="D15" s="93">
        <f>N10+P10</f>
        <v>0</v>
      </c>
      <c r="F15" s="120" t="s">
        <v>24</v>
      </c>
      <c r="G15" s="121"/>
      <c r="H15" s="181"/>
      <c r="I15" s="182"/>
      <c r="J15" s="183"/>
      <c r="L15" s="168" t="s">
        <v>25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35">
      <c r="A16" s="193" t="s">
        <v>26</v>
      </c>
      <c r="B16" s="194"/>
      <c r="C16" s="90">
        <f>C14-C15</f>
        <v>0</v>
      </c>
      <c r="D16" s="91">
        <f>D14-D15</f>
        <v>0</v>
      </c>
      <c r="F16" s="199" t="s">
        <v>27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28</v>
      </c>
      <c r="G17" s="135"/>
      <c r="H17" s="175" t="e">
        <f>AVERAGE(H14:J16)</f>
        <v>#DIV/0!</v>
      </c>
      <c r="I17" s="176"/>
      <c r="J17" s="177"/>
      <c r="L17" s="164" t="s">
        <v>29</v>
      </c>
      <c r="M17" s="164"/>
      <c r="N17" s="164"/>
      <c r="O17" s="16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31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7" t="s">
        <v>32</v>
      </c>
      <c r="C27" s="158"/>
      <c r="D27" s="112" t="s">
        <v>33</v>
      </c>
      <c r="E27" s="114"/>
      <c r="F27" s="114"/>
      <c r="G27" s="113"/>
      <c r="H27" s="112" t="s">
        <v>34</v>
      </c>
      <c r="I27" s="113"/>
      <c r="J27" s="114" t="s">
        <v>35</v>
      </c>
      <c r="K27" s="114"/>
      <c r="L27" s="115" t="s">
        <v>6</v>
      </c>
      <c r="M27" s="115"/>
      <c r="N27" s="108" t="s">
        <v>7</v>
      </c>
      <c r="O27" s="109"/>
      <c r="P27" s="58" t="s">
        <v>36</v>
      </c>
    </row>
    <row r="28" spans="1:17" ht="18.75" customHeight="1" thickBot="1" x14ac:dyDescent="0.3">
      <c r="A28" s="59" t="s">
        <v>37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2">L28-N28</f>
        <v>0</v>
      </c>
    </row>
    <row r="29" spans="1:17" ht="18.75" customHeight="1" thickBot="1" x14ac:dyDescent="0.3">
      <c r="A29" s="60" t="s">
        <v>37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2"/>
        <v>0</v>
      </c>
    </row>
    <row r="30" spans="1:17" ht="19.2" customHeight="1" thickBot="1" x14ac:dyDescent="0.3">
      <c r="A30" s="60" t="s">
        <v>37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2"/>
        <v>0</v>
      </c>
    </row>
    <row r="31" spans="1:17" ht="19.5" customHeight="1" thickBot="1" x14ac:dyDescent="0.3">
      <c r="A31" s="59" t="s">
        <v>37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2"/>
        <v>0</v>
      </c>
    </row>
    <row r="32" spans="1:17" ht="19.5" customHeight="1" thickBot="1" x14ac:dyDescent="0.3">
      <c r="A32" s="60" t="s">
        <v>37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37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59" t="s">
        <v>37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37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8.75" customHeight="1" x14ac:dyDescent="0.25">
      <c r="A36" s="60" t="s">
        <v>37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2024-09-26T14:09:44Z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