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ional TAB\Documents\#04435 CHICK-FIL-A EATONTOWN NJ\"/>
    </mc:Choice>
  </mc:AlternateContent>
  <xr:revisionPtr revIDLastSave="0" documentId="13_ncr:1_{D7B1BD0D-ADB0-48ED-82A8-E2EE100D599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P31" i="1"/>
  <c r="O12" i="1" l="1"/>
  <c r="M12" i="1"/>
  <c r="L12" i="1"/>
  <c r="K12" i="1"/>
  <c r="H12" i="1"/>
  <c r="G12" i="1"/>
  <c r="C16" i="1" s="1"/>
  <c r="D12" i="1"/>
  <c r="C12" i="1"/>
  <c r="C17" i="1" l="1"/>
  <c r="C18" i="1" s="1"/>
  <c r="P12" i="1" l="1"/>
  <c r="N12" i="1"/>
  <c r="H19" i="1" l="1"/>
  <c r="P33" i="1"/>
  <c r="P32" i="1"/>
  <c r="P30" i="1"/>
  <c r="T16" i="1" l="1"/>
  <c r="R18" i="1"/>
  <c r="P19" i="1" s="1"/>
  <c r="D17" i="1" l="1"/>
  <c r="D16" i="1"/>
  <c r="J8" i="1"/>
  <c r="I8" i="1"/>
  <c r="F8" i="1"/>
  <c r="E8" i="1"/>
  <c r="T14" i="1" l="1"/>
  <c r="D18" i="1"/>
  <c r="U16" i="1" s="1"/>
  <c r="R16" i="1" s="1"/>
  <c r="J7" i="1"/>
  <c r="J6" i="1"/>
  <c r="I7" i="1"/>
  <c r="I6" i="1"/>
  <c r="U14" i="1" l="1"/>
  <c r="R14" i="1" s="1"/>
  <c r="P15" i="1" s="1"/>
  <c r="P1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<sst xmlns="http://schemas.openxmlformats.org/spreadsheetml/2006/main" count="81" uniqueCount="50">
  <si>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</si>
  <si>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</si>
  <si>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</si>
  <si>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</si>
  <si>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</si>
  <si>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</si>
  <si>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</si>
  <si>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</si>
  <si>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</si>
  <si>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</si>
  <si>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</si>
  <si>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</si>
  <si>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</si>
  <si>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</si>
  <si>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</si>
  <si>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</si>
  <si>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</si>
  <si>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</si>
  <si>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</si>
  <si>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</si>
  <si>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</si>
  <si>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</si>
  <si>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</si>
  <si>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</si>
  <si>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</si>
  <si>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</si>
  <si>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</si>
  <si>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</si>
  <si>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</si>
  <si>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</si>
  <si>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</si>
  <si>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</si>
  <si>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</si>
  <si>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</si>
  <si>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</si>
  <si>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</si>
  <si>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</si>
  <si>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</si>
  <si>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</si>
  <si>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</si>
  <si>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</si>
  <si>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</si>
  <si>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</si>
  <si>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</si>
  <si>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RESTROOM</t>
  </si>
  <si>
    <t>HD2/HD3 FRYERS</t>
  </si>
  <si>
    <t>HD1 L+R PRESS COOKER</t>
  </si>
  <si>
    <t>KITCHEN</t>
  </si>
  <si>
    <t>DRIVE-THRU</t>
  </si>
  <si>
    <t>DINING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</si>
</sst>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4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Fill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Fill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Fill="1" applyBorder="1" applyAlignment="1">
      <alignment horizontal="center" vertical="center"/>
    </xf>
    <xf numFmtId="0" fontId="8" fillId="0" borderId="65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3"/>
  <sheetViews>
    <sheetView showGridLines="0" tabSelected="1" view="pageBreakPreview" topLeftCell="A3" zoomScale="85" zoomScaleNormal="85" zoomScaleSheetLayoutView="85" workbookViewId="0">
      <selection activeCell="J22" sqref="J22"/>
    </sheetView>
  </sheetViews>
  <sheetFormatPr defaultColWidth="9.109375" defaultRowHeight="13.2" x14ac:dyDescent="0.25"/>
  <cols>
    <col min="1" max="1" width="10.5546875" style="2" customWidth="1"/>
    <col min="2" max="2" width="21.44140625" style="2" bestFit="1" customWidth="1"/>
    <col min="3" max="3" width="9.5546875" style="2" customWidth="1"/>
    <col min="4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24" t="s">
        <v>33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</row>
    <row r="3" spans="1:21" ht="9.75" customHeight="1" thickBot="1" x14ac:dyDescent="0.35">
      <c r="A3" s="93"/>
    </row>
    <row r="4" spans="1:21" ht="20.100000000000001" customHeight="1" thickBot="1" x14ac:dyDescent="0.3">
      <c r="A4" s="8"/>
      <c r="B4" s="10" t="s">
        <v>5</v>
      </c>
      <c r="C4" s="189" t="s">
        <v>0</v>
      </c>
      <c r="D4" s="190"/>
      <c r="E4" s="197" t="s">
        <v>1</v>
      </c>
      <c r="F4" s="198"/>
      <c r="G4" s="195" t="s">
        <v>2</v>
      </c>
      <c r="H4" s="196"/>
      <c r="I4" s="187" t="s">
        <v>27</v>
      </c>
      <c r="J4" s="188"/>
      <c r="K4" s="193" t="s">
        <v>3</v>
      </c>
      <c r="L4" s="194"/>
      <c r="M4" s="191" t="s">
        <v>4</v>
      </c>
      <c r="N4" s="192"/>
      <c r="O4" s="191" t="s">
        <v>38</v>
      </c>
      <c r="P4" s="192"/>
      <c r="Q4" s="73"/>
      <c r="R4" s="66"/>
    </row>
    <row r="5" spans="1:21" ht="20.100000000000001" customHeight="1" thickBot="1" x14ac:dyDescent="0.3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3"/>
      <c r="R5" s="66"/>
    </row>
    <row r="6" spans="1:21" ht="20.100000000000001" customHeight="1" x14ac:dyDescent="0.25">
      <c r="A6" s="80" t="s">
        <v>41</v>
      </c>
      <c r="B6" s="78" t="s">
        <v>47</v>
      </c>
      <c r="C6" s="25">
        <v>9500</v>
      </c>
      <c r="D6" s="26">
        <v>3003</v>
      </c>
      <c r="E6" s="25">
        <f t="shared" ref="E6:F7" si="0">C6-G6</f>
        <v>8020</v>
      </c>
      <c r="F6" s="26">
        <f t="shared" si="0"/>
        <v>2003</v>
      </c>
      <c r="G6" s="27">
        <v>1480</v>
      </c>
      <c r="H6" s="28">
        <v>1000</v>
      </c>
      <c r="I6" s="29">
        <f>G6/C6</f>
        <v>0.15578947368421053</v>
      </c>
      <c r="J6" s="30">
        <f>H6/D6</f>
        <v>0.33300033300033299</v>
      </c>
      <c r="K6" s="31"/>
      <c r="L6" s="32"/>
      <c r="M6" s="33"/>
      <c r="N6" s="34"/>
      <c r="O6" s="35"/>
      <c r="P6" s="36"/>
      <c r="Q6" s="74"/>
      <c r="R6" s="71"/>
    </row>
    <row r="7" spans="1:21" ht="20.100000000000001" customHeight="1" x14ac:dyDescent="0.25">
      <c r="A7" s="81" t="s">
        <v>42</v>
      </c>
      <c r="B7" s="79" t="s">
        <v>48</v>
      </c>
      <c r="C7" s="37">
        <v>5250</v>
      </c>
      <c r="D7" s="38">
        <v>4730</v>
      </c>
      <c r="E7" s="37">
        <f t="shared" si="0"/>
        <v>3975</v>
      </c>
      <c r="F7" s="38">
        <f t="shared" si="0"/>
        <v>3463</v>
      </c>
      <c r="G7" s="39">
        <v>1275</v>
      </c>
      <c r="H7" s="40">
        <v>1267</v>
      </c>
      <c r="I7" s="41">
        <f t="shared" ref="I7:J7" si="1">G7/C7</f>
        <v>0.24285714285714285</v>
      </c>
      <c r="J7" s="42">
        <f t="shared" si="1"/>
        <v>0.26786469344608882</v>
      </c>
      <c r="K7" s="43"/>
      <c r="L7" s="44"/>
      <c r="M7" s="45"/>
      <c r="N7" s="46"/>
      <c r="O7" s="47"/>
      <c r="P7" s="48"/>
      <c r="Q7" s="65"/>
      <c r="R7" s="75"/>
    </row>
    <row r="8" spans="1:21" ht="20.100000000000001" customHeight="1" x14ac:dyDescent="0.25">
      <c r="A8" s="81" t="s">
        <v>43</v>
      </c>
      <c r="B8" s="79" t="s">
        <v>49</v>
      </c>
      <c r="C8" s="37">
        <v>6000</v>
      </c>
      <c r="D8" s="38">
        <v>5875</v>
      </c>
      <c r="E8" s="37">
        <f t="shared" ref="E8" si="2">C8-G8</f>
        <v>3975</v>
      </c>
      <c r="F8" s="38">
        <f t="shared" ref="F8" si="3">D8-H8</f>
        <v>3773</v>
      </c>
      <c r="G8" s="39">
        <v>2025</v>
      </c>
      <c r="H8" s="40">
        <v>2102</v>
      </c>
      <c r="I8" s="41">
        <f t="shared" ref="I8" si="4">G8/C8</f>
        <v>0.33750000000000002</v>
      </c>
      <c r="J8" s="42">
        <f t="shared" ref="J8" si="5">H8/D8</f>
        <v>0.35778723404255319</v>
      </c>
      <c r="K8" s="43"/>
      <c r="L8" s="44"/>
      <c r="M8" s="45"/>
      <c r="N8" s="46"/>
      <c r="O8" s="47"/>
      <c r="P8" s="48"/>
      <c r="Q8" s="65"/>
      <c r="R8" s="75"/>
    </row>
    <row r="9" spans="1:21" ht="20.100000000000001" customHeight="1" x14ac:dyDescent="0.25">
      <c r="A9" s="81" t="s">
        <v>10</v>
      </c>
      <c r="B9" s="79" t="s">
        <v>46</v>
      </c>
      <c r="C9" s="49"/>
      <c r="D9" s="50"/>
      <c r="E9" s="49"/>
      <c r="F9" s="50"/>
      <c r="G9" s="43"/>
      <c r="H9" s="44"/>
      <c r="I9" s="51"/>
      <c r="J9" s="44"/>
      <c r="K9" s="43"/>
      <c r="L9" s="44"/>
      <c r="M9" s="52">
        <v>1912</v>
      </c>
      <c r="N9" s="53">
        <v>1918</v>
      </c>
      <c r="O9" s="47"/>
      <c r="P9" s="48"/>
      <c r="Q9" s="65"/>
      <c r="R9" s="75"/>
    </row>
    <row r="10" spans="1:21" ht="20.100000000000001" customHeight="1" x14ac:dyDescent="0.25">
      <c r="A10" s="81" t="s">
        <v>11</v>
      </c>
      <c r="B10" s="79" t="s">
        <v>45</v>
      </c>
      <c r="C10" s="49"/>
      <c r="D10" s="50"/>
      <c r="E10" s="49"/>
      <c r="F10" s="50"/>
      <c r="G10" s="43"/>
      <c r="H10" s="44"/>
      <c r="I10" s="51"/>
      <c r="J10" s="44"/>
      <c r="K10" s="43"/>
      <c r="L10" s="44"/>
      <c r="M10" s="52">
        <v>1402</v>
      </c>
      <c r="N10" s="53">
        <v>1289</v>
      </c>
      <c r="O10" s="47"/>
      <c r="P10" s="48"/>
      <c r="Q10" s="65"/>
      <c r="R10" s="75"/>
    </row>
    <row r="11" spans="1:21" ht="20.100000000000001" customHeight="1" thickBot="1" x14ac:dyDescent="0.3">
      <c r="A11" s="110" t="s">
        <v>26</v>
      </c>
      <c r="B11" s="111" t="s">
        <v>44</v>
      </c>
      <c r="C11" s="112"/>
      <c r="D11" s="113"/>
      <c r="E11" s="112"/>
      <c r="F11" s="113"/>
      <c r="G11" s="114"/>
      <c r="H11" s="115"/>
      <c r="I11" s="116"/>
      <c r="J11" s="115"/>
      <c r="K11" s="114"/>
      <c r="L11" s="115"/>
      <c r="M11" s="117"/>
      <c r="N11" s="118"/>
      <c r="O11" s="119">
        <v>375</v>
      </c>
      <c r="P11" s="120">
        <v>357</v>
      </c>
      <c r="Q11" s="65"/>
      <c r="R11" s="75"/>
    </row>
    <row r="12" spans="1:21" ht="20.100000000000001" customHeight="1" thickBot="1" x14ac:dyDescent="0.3">
      <c r="A12" s="201" t="s">
        <v>28</v>
      </c>
      <c r="B12" s="202"/>
      <c r="C12" s="82">
        <f t="shared" ref="C12:H12" si="6">SUM(C6:C11)</f>
        <v>20750</v>
      </c>
      <c r="D12" s="83">
        <f t="shared" si="6"/>
        <v>13608</v>
      </c>
      <c r="E12" s="82">
        <f t="shared" si="6"/>
        <v>15970</v>
      </c>
      <c r="F12" s="83">
        <f t="shared" si="6"/>
        <v>9239</v>
      </c>
      <c r="G12" s="84">
        <f t="shared" si="6"/>
        <v>4780</v>
      </c>
      <c r="H12" s="85">
        <f t="shared" si="6"/>
        <v>4369</v>
      </c>
      <c r="I12" s="86"/>
      <c r="J12" s="87"/>
      <c r="K12" s="84">
        <f t="shared" ref="K12:P12" si="7">SUM(K6:K11)</f>
        <v>0</v>
      </c>
      <c r="L12" s="85">
        <f t="shared" si="7"/>
        <v>0</v>
      </c>
      <c r="M12" s="109">
        <f t="shared" si="7"/>
        <v>3314</v>
      </c>
      <c r="N12" s="88">
        <f t="shared" si="7"/>
        <v>3207</v>
      </c>
      <c r="O12" s="89">
        <f t="shared" si="7"/>
        <v>375</v>
      </c>
      <c r="P12" s="90">
        <f t="shared" si="7"/>
        <v>357</v>
      </c>
      <c r="Q12" s="67"/>
      <c r="R12" s="71"/>
    </row>
    <row r="13" spans="1:21" ht="20.100000000000001" customHeight="1" thickBot="1" x14ac:dyDescent="0.3">
      <c r="A13" s="68"/>
      <c r="B13" s="55"/>
      <c r="C13" s="55"/>
      <c r="D13" s="55"/>
      <c r="E13" s="55"/>
      <c r="F13" s="69"/>
      <c r="G13" s="69"/>
      <c r="H13" s="77"/>
      <c r="I13" s="77"/>
      <c r="J13" s="69"/>
      <c r="K13" s="69"/>
      <c r="L13" s="70"/>
      <c r="M13" s="70"/>
      <c r="N13" s="70"/>
      <c r="O13" s="70"/>
      <c r="P13" s="64"/>
      <c r="Q13" s="71"/>
      <c r="R13" s="76"/>
    </row>
    <row r="14" spans="1:21" ht="20.100000000000001" customHeight="1" thickBot="1" x14ac:dyDescent="0.3">
      <c r="A14" s="104" t="s">
        <v>29</v>
      </c>
      <c r="B14" s="91"/>
      <c r="C14" s="91"/>
      <c r="D14" s="91"/>
      <c r="F14" s="154" t="s">
        <v>12</v>
      </c>
      <c r="G14" s="155"/>
      <c r="H14" s="128" t="s">
        <v>32</v>
      </c>
      <c r="I14" s="129"/>
      <c r="J14" s="130"/>
      <c r="L14" s="103" t="s">
        <v>34</v>
      </c>
      <c r="M14" s="92"/>
      <c r="N14" s="92"/>
      <c r="O14" s="92"/>
      <c r="P14" s="92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46" t="s">
        <v>28</v>
      </c>
      <c r="B15" s="147"/>
      <c r="C15" s="94" t="s">
        <v>7</v>
      </c>
      <c r="D15" s="95" t="s">
        <v>8</v>
      </c>
      <c r="F15" s="156"/>
      <c r="G15" s="157"/>
      <c r="H15" s="131"/>
      <c r="I15" s="132"/>
      <c r="J15" s="133"/>
      <c r="L15" s="125" t="s">
        <v>37</v>
      </c>
      <c r="M15" s="125"/>
      <c r="N15" s="125"/>
      <c r="O15" s="125"/>
      <c r="P15" s="106">
        <f>IF(R14=TRUE, 1, 0)</f>
        <v>1</v>
      </c>
    </row>
    <row r="16" spans="1:21" ht="18.75" customHeight="1" x14ac:dyDescent="0.25">
      <c r="A16" s="148" t="s">
        <v>31</v>
      </c>
      <c r="B16" s="149"/>
      <c r="C16" s="96">
        <f>G12+K12</f>
        <v>4780</v>
      </c>
      <c r="D16" s="97">
        <f>H12+L12</f>
        <v>4369</v>
      </c>
      <c r="F16" s="206" t="s">
        <v>13</v>
      </c>
      <c r="G16" s="207"/>
      <c r="H16" s="137">
        <v>1.55E-2</v>
      </c>
      <c r="I16" s="138"/>
      <c r="J16" s="139"/>
      <c r="L16" s="126"/>
      <c r="M16" s="126"/>
      <c r="N16" s="126"/>
      <c r="O16" s="126"/>
      <c r="P16" s="108"/>
      <c r="R16" s="1" t="b">
        <f>T16=U16</f>
        <v>1</v>
      </c>
      <c r="T16" s="1" t="b">
        <f>H19&lt;0</f>
        <v>0</v>
      </c>
      <c r="U16" s="1" t="b">
        <f>D18&lt;0</f>
        <v>0</v>
      </c>
    </row>
    <row r="17" spans="1:18" ht="18.75" customHeight="1" thickBot="1" x14ac:dyDescent="0.3">
      <c r="A17" s="150" t="s">
        <v>30</v>
      </c>
      <c r="B17" s="151"/>
      <c r="C17" s="100">
        <f>M12+O12</f>
        <v>3689</v>
      </c>
      <c r="D17" s="101">
        <f>N12+P12</f>
        <v>3564</v>
      </c>
      <c r="F17" s="208" t="s">
        <v>14</v>
      </c>
      <c r="G17" s="209"/>
      <c r="H17" s="140">
        <v>1.8599999999999998E-2</v>
      </c>
      <c r="I17" s="141"/>
      <c r="J17" s="142"/>
      <c r="L17" s="127" t="s">
        <v>35</v>
      </c>
      <c r="M17" s="127"/>
      <c r="N17" s="127"/>
      <c r="O17" s="127"/>
      <c r="P17" s="107">
        <f>IF(R16=TRUE, 1, 0)</f>
        <v>1</v>
      </c>
    </row>
    <row r="18" spans="1:18" ht="18.75" customHeight="1" thickBot="1" x14ac:dyDescent="0.35">
      <c r="A18" s="152" t="s">
        <v>18</v>
      </c>
      <c r="B18" s="153"/>
      <c r="C18" s="98">
        <f>C16-C17</f>
        <v>1091</v>
      </c>
      <c r="D18" s="99">
        <f>D16-D17</f>
        <v>805</v>
      </c>
      <c r="F18" s="185" t="s">
        <v>15</v>
      </c>
      <c r="G18" s="186"/>
      <c r="H18" s="143">
        <v>1.5E-3</v>
      </c>
      <c r="I18" s="144"/>
      <c r="J18" s="145"/>
      <c r="L18" s="126"/>
      <c r="M18" s="126"/>
      <c r="N18" s="126"/>
      <c r="O18" s="126"/>
      <c r="P18" s="108"/>
      <c r="R18" s="1" t="b">
        <f>AND(H19&gt;=-0.02, H19&lt;=0.02)</f>
        <v>1</v>
      </c>
    </row>
    <row r="19" spans="1:18" ht="16.5" customHeight="1" thickBot="1" x14ac:dyDescent="0.3">
      <c r="F19" s="222" t="s">
        <v>16</v>
      </c>
      <c r="G19" s="223"/>
      <c r="H19" s="134">
        <f>AVERAGE(H16:J18)</f>
        <v>1.1866666666666666E-2</v>
      </c>
      <c r="I19" s="135"/>
      <c r="J19" s="136"/>
      <c r="L19" s="123" t="s">
        <v>36</v>
      </c>
      <c r="M19" s="123"/>
      <c r="N19" s="123"/>
      <c r="O19" s="123"/>
      <c r="P19" s="102">
        <f>IF(R18=TRUE, 1, 0)</f>
        <v>1</v>
      </c>
    </row>
    <row r="20" spans="1:18" ht="13.65" customHeight="1" x14ac:dyDescent="0.25">
      <c r="A20" s="64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123"/>
      <c r="M20" s="123"/>
      <c r="N20" s="123"/>
      <c r="O20" s="123"/>
      <c r="P20" s="105"/>
    </row>
    <row r="21" spans="1:18" ht="13.65" customHeight="1" x14ac:dyDescent="0.25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58"/>
      <c r="M21" s="58"/>
      <c r="N21" s="59"/>
      <c r="O21" s="59"/>
      <c r="P21" s="9"/>
      <c r="Q21" s="73"/>
    </row>
    <row r="22" spans="1:18" ht="13.5" customHeight="1" thickBot="1" x14ac:dyDescent="0.3">
      <c r="A22" s="6" t="s">
        <v>17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5"/>
      <c r="M22" s="5"/>
      <c r="N22" s="4"/>
      <c r="O22" s="4"/>
      <c r="Q22" s="76"/>
    </row>
    <row r="23" spans="1:18" ht="20.100000000000001" customHeight="1" x14ac:dyDescent="0.25">
      <c r="A23" s="210"/>
      <c r="B23" s="211"/>
      <c r="C23" s="211"/>
      <c r="D23" s="211"/>
      <c r="E23" s="211"/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2"/>
      <c r="Q23" s="72"/>
    </row>
    <row r="24" spans="1:18" ht="20.100000000000001" customHeight="1" x14ac:dyDescent="0.25">
      <c r="A24" s="213"/>
      <c r="B24" s="214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15"/>
      <c r="Q24" s="72"/>
    </row>
    <row r="25" spans="1:18" ht="20.100000000000001" customHeight="1" thickBot="1" x14ac:dyDescent="0.3">
      <c r="A25" s="216"/>
      <c r="B25" s="217"/>
      <c r="C25" s="217"/>
      <c r="D25" s="217"/>
      <c r="E25" s="217"/>
      <c r="F25" s="217"/>
      <c r="G25" s="217"/>
      <c r="H25" s="217"/>
      <c r="I25" s="217"/>
      <c r="J25" s="217"/>
      <c r="K25" s="217"/>
      <c r="L25" s="217"/>
      <c r="M25" s="217"/>
      <c r="N25" s="217"/>
      <c r="O25" s="217"/>
      <c r="P25" s="218"/>
      <c r="Q25" s="76"/>
    </row>
    <row r="26" spans="1:18" ht="20.100000000000001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8" ht="13.8" thickBot="1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8" ht="20.100000000000001" customHeight="1" thickBot="1" x14ac:dyDescent="0.3">
      <c r="A28" s="219" t="s">
        <v>19</v>
      </c>
      <c r="B28" s="220"/>
      <c r="C28" s="220"/>
      <c r="D28" s="220"/>
      <c r="E28" s="220"/>
      <c r="F28" s="221"/>
      <c r="G28" s="55"/>
      <c r="H28" s="55"/>
      <c r="I28" s="55"/>
      <c r="J28" s="56"/>
      <c r="K28" s="56"/>
      <c r="L28" s="56"/>
      <c r="M28" s="56"/>
      <c r="N28" s="55"/>
      <c r="O28" s="55"/>
      <c r="P28" s="54"/>
      <c r="Q28" s="57"/>
    </row>
    <row r="29" spans="1:18" ht="19.2" customHeight="1" thickBot="1" x14ac:dyDescent="0.3">
      <c r="A29" s="7" t="s">
        <v>6</v>
      </c>
      <c r="B29" s="164" t="s">
        <v>24</v>
      </c>
      <c r="C29" s="165"/>
      <c r="D29" s="168" t="s">
        <v>23</v>
      </c>
      <c r="E29" s="169"/>
      <c r="F29" s="169"/>
      <c r="G29" s="170"/>
      <c r="H29" s="198" t="s">
        <v>20</v>
      </c>
      <c r="I29" s="197"/>
      <c r="J29" s="169" t="s">
        <v>21</v>
      </c>
      <c r="K29" s="169"/>
      <c r="L29" s="205" t="s">
        <v>3</v>
      </c>
      <c r="M29" s="205"/>
      <c r="N29" s="203" t="s">
        <v>4</v>
      </c>
      <c r="O29" s="204"/>
      <c r="P29" s="61" t="s">
        <v>22</v>
      </c>
    </row>
    <row r="30" spans="1:18" ht="18.75" customHeight="1" thickBot="1" x14ac:dyDescent="0.3">
      <c r="A30" s="62" t="s">
        <v>25</v>
      </c>
      <c r="B30" s="162" t="s">
        <v>39</v>
      </c>
      <c r="C30" s="163"/>
      <c r="D30" s="171"/>
      <c r="E30" s="172"/>
      <c r="F30" s="172"/>
      <c r="G30" s="173"/>
      <c r="H30" s="177" t="s">
        <v>40</v>
      </c>
      <c r="I30" s="178"/>
      <c r="J30" s="179" t="s">
        <v>40</v>
      </c>
      <c r="K30" s="180"/>
      <c r="L30" s="175">
        <v>0</v>
      </c>
      <c r="M30" s="176"/>
      <c r="N30" s="199">
        <v>1080</v>
      </c>
      <c r="O30" s="200"/>
      <c r="P30" s="60">
        <f t="shared" ref="P30:P32" si="8">L30-N30</f>
        <v>-1080</v>
      </c>
    </row>
    <row r="31" spans="1:18" ht="18.75" customHeight="1" thickBot="1" x14ac:dyDescent="0.3">
      <c r="A31" s="63" t="s">
        <v>25</v>
      </c>
      <c r="B31" s="161" t="s">
        <v>39</v>
      </c>
      <c r="C31" s="161"/>
      <c r="D31" s="158"/>
      <c r="E31" s="159"/>
      <c r="F31" s="159"/>
      <c r="G31" s="160"/>
      <c r="H31" s="158" t="s">
        <v>40</v>
      </c>
      <c r="I31" s="160"/>
      <c r="J31" s="183" t="s">
        <v>40</v>
      </c>
      <c r="K31" s="184"/>
      <c r="L31" s="175">
        <v>0</v>
      </c>
      <c r="M31" s="176"/>
      <c r="N31" s="199">
        <v>832</v>
      </c>
      <c r="O31" s="200"/>
      <c r="P31" s="60">
        <f t="shared" ref="P31" si="9">L31-N31</f>
        <v>-832</v>
      </c>
      <c r="Q31" s="76"/>
    </row>
    <row r="32" spans="1:18" ht="18.75" customHeight="1" thickBot="1" x14ac:dyDescent="0.3">
      <c r="A32" s="63" t="s">
        <v>25</v>
      </c>
      <c r="B32" s="161" t="s">
        <v>39</v>
      </c>
      <c r="C32" s="161"/>
      <c r="D32" s="158"/>
      <c r="E32" s="159"/>
      <c r="F32" s="159"/>
      <c r="G32" s="160"/>
      <c r="H32" s="158" t="s">
        <v>40</v>
      </c>
      <c r="I32" s="160"/>
      <c r="J32" s="183" t="s">
        <v>40</v>
      </c>
      <c r="K32" s="184"/>
      <c r="L32" s="175">
        <v>0</v>
      </c>
      <c r="M32" s="176"/>
      <c r="N32" s="199">
        <v>701</v>
      </c>
      <c r="O32" s="200"/>
      <c r="P32" s="60">
        <f t="shared" si="8"/>
        <v>-701</v>
      </c>
      <c r="Q32" s="76"/>
    </row>
    <row r="33" spans="1:17" ht="19.2" customHeight="1" x14ac:dyDescent="0.25">
      <c r="A33" s="63" t="s">
        <v>25</v>
      </c>
      <c r="B33" s="166" t="s">
        <v>39</v>
      </c>
      <c r="C33" s="167"/>
      <c r="D33" s="158"/>
      <c r="E33" s="159"/>
      <c r="F33" s="159"/>
      <c r="G33" s="160"/>
      <c r="H33" s="158" t="s">
        <v>40</v>
      </c>
      <c r="I33" s="160"/>
      <c r="J33" s="158" t="s">
        <v>40</v>
      </c>
      <c r="K33" s="174"/>
      <c r="L33" s="181">
        <v>0</v>
      </c>
      <c r="M33" s="182"/>
      <c r="N33" s="121">
        <v>390</v>
      </c>
      <c r="O33" s="122"/>
      <c r="P33" s="60">
        <f>L33-N33</f>
        <v>-390</v>
      </c>
      <c r="Q33" s="76"/>
    </row>
    <row r="34" spans="1:17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7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7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7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7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7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7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7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7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7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7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7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7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7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7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25">
      <c r="L574" s="3"/>
      <c r="M574" s="3"/>
      <c r="N574" s="3"/>
      <c r="O574" s="3"/>
    </row>
    <row r="575" spans="1:15" x14ac:dyDescent="0.25">
      <c r="L575" s="3"/>
      <c r="M575" s="3"/>
      <c r="N575" s="3"/>
      <c r="O575" s="3"/>
    </row>
    <row r="576" spans="1:15" x14ac:dyDescent="0.25">
      <c r="L576" s="3"/>
      <c r="M576" s="3"/>
      <c r="N576" s="3"/>
      <c r="O576" s="3"/>
    </row>
    <row r="577" spans="12:15" x14ac:dyDescent="0.25">
      <c r="L577" s="3"/>
      <c r="M577" s="3"/>
      <c r="N577" s="3"/>
      <c r="O577" s="3"/>
    </row>
    <row r="578" spans="12:15" x14ac:dyDescent="0.25">
      <c r="L578" s="3"/>
      <c r="M578" s="3"/>
      <c r="N578" s="3"/>
      <c r="O578" s="3"/>
    </row>
    <row r="579" spans="12:15" x14ac:dyDescent="0.25">
      <c r="L579" s="3"/>
      <c r="M579" s="3"/>
      <c r="N579" s="3"/>
      <c r="O579" s="3"/>
    </row>
    <row r="580" spans="12:15" x14ac:dyDescent="0.25">
      <c r="L580" s="3"/>
      <c r="M580" s="3"/>
      <c r="N580" s="3"/>
      <c r="O580" s="3"/>
    </row>
    <row r="581" spans="12:15" x14ac:dyDescent="0.25">
      <c r="L581" s="3"/>
      <c r="M581" s="3"/>
      <c r="N581" s="3"/>
      <c r="O581" s="3"/>
    </row>
    <row r="582" spans="12:15" x14ac:dyDescent="0.25">
      <c r="L582" s="3"/>
      <c r="M582" s="3"/>
      <c r="N582" s="3"/>
      <c r="O582" s="3"/>
    </row>
    <row r="583" spans="12:15" x14ac:dyDescent="0.25">
      <c r="L583" s="3"/>
      <c r="M583" s="3"/>
      <c r="N583" s="3"/>
      <c r="O583" s="3"/>
    </row>
  </sheetData>
  <mergeCells count="58">
    <mergeCell ref="N31:O31"/>
    <mergeCell ref="A12:B12"/>
    <mergeCell ref="J32:K32"/>
    <mergeCell ref="L32:M32"/>
    <mergeCell ref="N29:O29"/>
    <mergeCell ref="N30:O30"/>
    <mergeCell ref="N32:O32"/>
    <mergeCell ref="H29:I29"/>
    <mergeCell ref="J29:K29"/>
    <mergeCell ref="L29:M29"/>
    <mergeCell ref="H32:I32"/>
    <mergeCell ref="F16:G16"/>
    <mergeCell ref="F17:G17"/>
    <mergeCell ref="A23:P25"/>
    <mergeCell ref="A28:F28"/>
    <mergeCell ref="F19:G19"/>
    <mergeCell ref="F18:G18"/>
    <mergeCell ref="I4:J4"/>
    <mergeCell ref="C4:D4"/>
    <mergeCell ref="O4:P4"/>
    <mergeCell ref="K4:L4"/>
    <mergeCell ref="G4:H4"/>
    <mergeCell ref="E4:F4"/>
    <mergeCell ref="M4:N4"/>
    <mergeCell ref="H33:I33"/>
    <mergeCell ref="J33:K33"/>
    <mergeCell ref="L30:M30"/>
    <mergeCell ref="H30:I30"/>
    <mergeCell ref="J30:K30"/>
    <mergeCell ref="L33:M33"/>
    <mergeCell ref="H31:I31"/>
    <mergeCell ref="J31:K31"/>
    <mergeCell ref="L31:M31"/>
    <mergeCell ref="B32:C32"/>
    <mergeCell ref="B30:C30"/>
    <mergeCell ref="B29:C29"/>
    <mergeCell ref="B33:C33"/>
    <mergeCell ref="D29:G29"/>
    <mergeCell ref="D30:G30"/>
    <mergeCell ref="D32:G32"/>
    <mergeCell ref="B31:C31"/>
    <mergeCell ref="D31:G31"/>
    <mergeCell ref="N33:O33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D33:G33"/>
  </mergeCells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3" ma:contentTypeDescription="Create a new document." ma:contentTypeScope="" ma:versionID="0e84afb414457f1d4d5fd235d0ecb55c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fb09db1407eaefa4f82e177087fde825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119810-78D7-4A0B-B67E-E64F42442C2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EE2ACCA-B5CC-4A42-9623-D7494B2640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B91125-98F8-4530-8FD6-AE52564B08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National TAB</cp:lastModifiedBy>
  <cp:revision/>
  <cp:lastPrinted>2017-11-15T17:23:59Z</cp:lastPrinted>
  <dcterms:created xsi:type="dcterms:W3CDTF">2015-11-16T19:09:52Z</dcterms:created>
  <dcterms:modified xsi:type="dcterms:W3CDTF">2022-06-23T19:23:07Z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