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SWEETGREEN/San Jose (SARATOGA AND CAMPBELL)/2 DRAWINGS/"/>
    </mc:Choice>
  </mc:AlternateContent>
  <xr:revisionPtr revIDLastSave="87" documentId="13_ncr:1_{B888774D-3C83-41B9-8B1C-1CD895A9BF91}" xr6:coauthVersionLast="47" xr6:coauthVersionMax="47" xr10:uidLastSave="{91A424F6-3A96-4159-BD18-45258DD47BF7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<sst xmlns="http://schemas.openxmlformats.org/spreadsheetml/2006/main" count="70" uniqueCount="43">
  <si>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</si>
  <si>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</si>
  <si>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</si>
  <si>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</si>
  <si>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</si>
  <si>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</si>
  <si>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</si>
  <si>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</si>
  <si>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</si>
  <si>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</si>
  <si>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</si>
  <si>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</si>
  <si>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</si>
  <si>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</si>
  <si>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</si>
  <si>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</si>
  <si>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</si>
  <si>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</si>
  <si>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</si>
  <si>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</si>
  <si>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</si>
  <si>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</si>
  <si>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</si>
  <si>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</si>
  <si>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</si>
  <si>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</si>
  <si>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</si>
  <si>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</si>
  <si>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</si>
  <si>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</si>
  <si>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</si>
  <si>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</si>
  <si>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</si>
  <si>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</si>
  <si>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</si>
  <si>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</si>
  <si>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</si>
  <si>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EF-1</t>
  </si>
  <si>
    <t xml:space="preserve">DINING </t>
  </si>
  <si>
    <t>KITCHEN HD / RR</t>
  </si>
  <si>
    <t>RTU-1</t>
  </si>
  <si>
    <t>RTU-2</t>
  </si>
  <si>
    <t>RTU-3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</si>
</sst>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446451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A8" sqref="A8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40</v>
      </c>
      <c r="B6" s="70" t="s">
        <v>36</v>
      </c>
      <c r="C6" s="23">
        <v>3500</v>
      </c>
      <c r="D6" s="24"/>
      <c r="E6" s="23">
        <f t="shared" ref="E6:F7" si="0">C6-G6</f>
        <v>3050</v>
      </c>
      <c r="F6" s="24">
        <f t="shared" si="0"/>
        <v>0</v>
      </c>
      <c r="G6" s="25">
        <v>450</v>
      </c>
      <c r="H6" s="26"/>
      <c r="I6" s="27">
        <f>G6/C6</f>
        <v>0.12857142857142856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41</v>
      </c>
      <c r="B7" s="71" t="s">
        <v>38</v>
      </c>
      <c r="C7" s="35">
        <v>1600</v>
      </c>
      <c r="D7" s="36"/>
      <c r="E7" s="35">
        <f t="shared" si="0"/>
        <v>1150</v>
      </c>
      <c r="F7" s="36">
        <f t="shared" si="0"/>
        <v>0</v>
      </c>
      <c r="G7" s="37">
        <v>450</v>
      </c>
      <c r="H7" s="38"/>
      <c r="I7" s="39">
        <f t="shared" ref="I7:J7" si="1">G7/C7</f>
        <v>0.28125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42</v>
      </c>
      <c r="B8" s="71" t="s">
        <v>38</v>
      </c>
      <c r="C8" s="35">
        <v>1600</v>
      </c>
      <c r="D8" s="36"/>
      <c r="E8" s="35">
        <f t="shared" ref="E8" si="2">C8-G8</f>
        <v>1150</v>
      </c>
      <c r="F8" s="36">
        <f t="shared" ref="F8" si="3">D8-H8</f>
        <v>0</v>
      </c>
      <c r="G8" s="37">
        <v>450</v>
      </c>
      <c r="H8" s="38"/>
      <c r="I8" s="39">
        <f t="shared" ref="I8" si="4">G8/C8</f>
        <v>0.28125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thickBot="1" x14ac:dyDescent="0.3">
      <c r="A9" s="73" t="s">
        <v>37</v>
      </c>
      <c r="B9" s="71" t="s">
        <v>39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1250</v>
      </c>
      <c r="P9" s="51"/>
      <c r="Q9" s="61"/>
      <c r="R9" s="66"/>
    </row>
    <row r="10" spans="1:21" ht="20.149999999999999" customHeight="1" thickBot="1" x14ac:dyDescent="0.3">
      <c r="A10" s="102" t="s">
        <v>13</v>
      </c>
      <c r="B10" s="103"/>
      <c r="C10" s="74">
        <f t="shared" ref="C10:H10" si="6">SUM(C6:C9)</f>
        <v>6700</v>
      </c>
      <c r="D10" s="75">
        <f t="shared" si="6"/>
        <v>0</v>
      </c>
      <c r="E10" s="74">
        <f t="shared" si="6"/>
        <v>5350</v>
      </c>
      <c r="F10" s="75">
        <f t="shared" si="6"/>
        <v>0</v>
      </c>
      <c r="G10" s="76">
        <f t="shared" si="6"/>
        <v>1350</v>
      </c>
      <c r="H10" s="77">
        <f t="shared" si="6"/>
        <v>0</v>
      </c>
      <c r="I10" s="78"/>
      <c r="J10" s="79"/>
      <c r="K10" s="76">
        <f t="shared" ref="K10:P10" si="7">SUM(K6:K9)</f>
        <v>0</v>
      </c>
      <c r="L10" s="77">
        <f t="shared" si="7"/>
        <v>0</v>
      </c>
      <c r="M10" s="101">
        <f t="shared" si="7"/>
        <v>0</v>
      </c>
      <c r="N10" s="80">
        <f t="shared" si="7"/>
        <v>0</v>
      </c>
      <c r="O10" s="81">
        <f t="shared" si="7"/>
        <v>1250</v>
      </c>
      <c r="P10" s="82">
        <f t="shared" si="7"/>
        <v>0</v>
      </c>
      <c r="Q10" s="52"/>
      <c r="R10" s="66"/>
    </row>
    <row r="11" spans="1:21" ht="20.149999999999999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49999999999999" customHeight="1" thickBot="1" x14ac:dyDescent="0.35">
      <c r="A12" s="96" t="s">
        <v>14</v>
      </c>
      <c r="B12" s="83"/>
      <c r="C12" s="83"/>
      <c r="D12" s="83"/>
      <c r="F12" s="195" t="s">
        <v>15</v>
      </c>
      <c r="G12" s="196"/>
      <c r="H12" s="169" t="s">
        <v>16</v>
      </c>
      <c r="I12" s="170"/>
      <c r="J12" s="171"/>
      <c r="L12" s="95" t="s">
        <v>17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87" t="s">
        <v>13</v>
      </c>
      <c r="B13" s="188"/>
      <c r="C13" s="86" t="s">
        <v>11</v>
      </c>
      <c r="D13" s="87" t="s">
        <v>12</v>
      </c>
      <c r="F13" s="197"/>
      <c r="G13" s="198"/>
      <c r="H13" s="172"/>
      <c r="I13" s="173"/>
      <c r="J13" s="174"/>
      <c r="L13" s="166" t="s">
        <v>18</v>
      </c>
      <c r="M13" s="166"/>
      <c r="N13" s="166"/>
      <c r="O13" s="166"/>
      <c r="P13" s="98">
        <f>IF(R12=TRUE, 1, 0)</f>
        <v>1</v>
      </c>
    </row>
    <row r="14" spans="1:21" ht="18.75" customHeight="1" x14ac:dyDescent="0.35">
      <c r="A14" s="189" t="s">
        <v>19</v>
      </c>
      <c r="B14" s="190"/>
      <c r="C14" s="88">
        <f>G10+K10</f>
        <v>1350</v>
      </c>
      <c r="D14" s="89">
        <f>H10+L10</f>
        <v>0</v>
      </c>
      <c r="F14" s="118" t="s">
        <v>20</v>
      </c>
      <c r="G14" s="119"/>
      <c r="H14" s="178"/>
      <c r="I14" s="179"/>
      <c r="J14" s="180"/>
      <c r="L14" s="167"/>
      <c r="M14" s="167"/>
      <c r="N14" s="167"/>
      <c r="O14" s="16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91" t="s">
        <v>21</v>
      </c>
      <c r="B15" s="192"/>
      <c r="C15" s="92">
        <f>M10+O10</f>
        <v>1250</v>
      </c>
      <c r="D15" s="93">
        <f>N10+P10</f>
        <v>0</v>
      </c>
      <c r="F15" s="120" t="s">
        <v>22</v>
      </c>
      <c r="G15" s="121"/>
      <c r="H15" s="181"/>
      <c r="I15" s="182"/>
      <c r="J15" s="183"/>
      <c r="L15" s="168" t="s">
        <v>23</v>
      </c>
      <c r="M15" s="168"/>
      <c r="N15" s="168"/>
      <c r="O15" s="168"/>
      <c r="P15" s="99" t="e">
        <f>IF(R14=TRUE, 1, 0)</f>
        <v>#DIV/0!</v>
      </c>
    </row>
    <row r="16" spans="1:21" ht="18.75" customHeight="1" thickBot="1" x14ac:dyDescent="0.4">
      <c r="A16" s="193" t="s">
        <v>24</v>
      </c>
      <c r="B16" s="194"/>
      <c r="C16" s="90">
        <f>C14-C15</f>
        <v>100</v>
      </c>
      <c r="D16" s="91">
        <f>D14-D15</f>
        <v>0</v>
      </c>
      <c r="F16" s="199" t="s">
        <v>25</v>
      </c>
      <c r="G16" s="200"/>
      <c r="H16" s="184"/>
      <c r="I16" s="185"/>
      <c r="J16" s="186"/>
      <c r="L16" s="167"/>
      <c r="M16" s="167"/>
      <c r="N16" s="167"/>
      <c r="O16" s="167"/>
      <c r="P16" s="100"/>
      <c r="R16" s="1" t="e">
        <f>AND(H17&gt;=-0.02, H17&lt;=0.02)</f>
        <v>#DIV/0!</v>
      </c>
    </row>
    <row r="17" spans="1:17" ht="16.5" customHeight="1" thickBot="1" x14ac:dyDescent="0.3">
      <c r="F17" s="134" t="s">
        <v>26</v>
      </c>
      <c r="G17" s="135"/>
      <c r="H17" s="175" t="e">
        <f>AVERAGE(H14:J16)</f>
        <v>#DIV/0!</v>
      </c>
      <c r="I17" s="176"/>
      <c r="J17" s="177"/>
      <c r="L17" s="164" t="s">
        <v>27</v>
      </c>
      <c r="M17" s="164"/>
      <c r="N17" s="164"/>
      <c r="O17" s="164"/>
      <c r="P17" s="94" t="e">
        <f>IF(R16=TRUE, 1, 0)</f>
        <v>#DIV/0!</v>
      </c>
    </row>
    <row r="18" spans="1:17" ht="13.7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4"/>
      <c r="M18" s="164"/>
      <c r="N18" s="164"/>
      <c r="O18" s="164"/>
      <c r="P18" s="97"/>
    </row>
    <row r="19" spans="1:17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4"/>
      <c r="Q21" s="67"/>
    </row>
    <row r="22" spans="1:17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7"/>
    </row>
    <row r="23" spans="1:17" ht="20.149999999999999" customHeight="1" thickBot="1" x14ac:dyDescent="0.3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1" t="s">
        <v>29</v>
      </c>
      <c r="B26" s="132"/>
      <c r="C26" s="132"/>
      <c r="D26" s="132"/>
      <c r="E26" s="132"/>
      <c r="F26" s="133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149999999999999" customHeight="1" thickBot="1" x14ac:dyDescent="0.3">
      <c r="A27" s="5" t="s">
        <v>9</v>
      </c>
      <c r="B27" s="157" t="s">
        <v>30</v>
      </c>
      <c r="C27" s="158"/>
      <c r="D27" s="112" t="s">
        <v>31</v>
      </c>
      <c r="E27" s="114"/>
      <c r="F27" s="114"/>
      <c r="G27" s="113"/>
      <c r="H27" s="112" t="s">
        <v>32</v>
      </c>
      <c r="I27" s="113"/>
      <c r="J27" s="114" t="s">
        <v>33</v>
      </c>
      <c r="K27" s="114"/>
      <c r="L27" s="115" t="s">
        <v>6</v>
      </c>
      <c r="M27" s="115"/>
      <c r="N27" s="108" t="s">
        <v>7</v>
      </c>
      <c r="O27" s="109"/>
      <c r="P27" s="58" t="s">
        <v>34</v>
      </c>
    </row>
    <row r="28" spans="1:17" ht="18.75" customHeight="1" thickBot="1" x14ac:dyDescent="0.3">
      <c r="A28" s="59" t="s">
        <v>35</v>
      </c>
      <c r="B28" s="155"/>
      <c r="C28" s="156"/>
      <c r="D28" s="147"/>
      <c r="E28" s="161"/>
      <c r="F28" s="161"/>
      <c r="G28" s="148"/>
      <c r="H28" s="147"/>
      <c r="I28" s="148"/>
      <c r="J28" s="149"/>
      <c r="K28" s="150"/>
      <c r="L28" s="106"/>
      <c r="M28" s="107"/>
      <c r="N28" s="110"/>
      <c r="O28" s="111"/>
      <c r="P28" s="57">
        <f t="shared" ref="P28:P36" si="8">L28-N28</f>
        <v>0</v>
      </c>
    </row>
    <row r="29" spans="1:17" ht="18.75" customHeight="1" thickBot="1" x14ac:dyDescent="0.3">
      <c r="A29" s="60" t="s">
        <v>35</v>
      </c>
      <c r="B29" s="154"/>
      <c r="C29" s="154"/>
      <c r="D29" s="116"/>
      <c r="E29" s="153"/>
      <c r="F29" s="153"/>
      <c r="G29" s="117"/>
      <c r="H29" s="116"/>
      <c r="I29" s="117"/>
      <c r="J29" s="104"/>
      <c r="K29" s="105"/>
      <c r="L29" s="106"/>
      <c r="M29" s="107"/>
      <c r="N29" s="110"/>
      <c r="O29" s="111"/>
      <c r="P29" s="57">
        <f t="shared" si="8"/>
        <v>0</v>
      </c>
    </row>
    <row r="30" spans="1:17" ht="19.149999999999999" customHeight="1" thickBot="1" x14ac:dyDescent="0.3">
      <c r="A30" s="60" t="s">
        <v>35</v>
      </c>
      <c r="B30" s="159"/>
      <c r="C30" s="160"/>
      <c r="D30" s="116"/>
      <c r="E30" s="153"/>
      <c r="F30" s="153"/>
      <c r="G30" s="117"/>
      <c r="H30" s="116"/>
      <c r="I30" s="117"/>
      <c r="J30" s="116"/>
      <c r="K30" s="146"/>
      <c r="L30" s="151"/>
      <c r="M30" s="152"/>
      <c r="N30" s="162"/>
      <c r="O30" s="163"/>
      <c r="P30" s="57">
        <f t="shared" si="8"/>
        <v>0</v>
      </c>
    </row>
    <row r="31" spans="1:17" ht="19.5" customHeight="1" thickBot="1" x14ac:dyDescent="0.3">
      <c r="A31" s="59" t="s">
        <v>35</v>
      </c>
      <c r="B31" s="201"/>
      <c r="C31" s="202"/>
      <c r="D31" s="159"/>
      <c r="E31" s="203"/>
      <c r="F31" s="203"/>
      <c r="G31" s="160"/>
      <c r="H31" s="159"/>
      <c r="I31" s="160"/>
      <c r="J31" s="159"/>
      <c r="K31" s="160"/>
      <c r="L31" s="151"/>
      <c r="M31" s="152"/>
      <c r="N31" s="162"/>
      <c r="O31" s="163"/>
      <c r="P31" s="57">
        <f t="shared" si="8"/>
        <v>0</v>
      </c>
    </row>
    <row r="32" spans="1:17" ht="19.5" customHeight="1" thickBot="1" x14ac:dyDescent="0.3">
      <c r="A32" s="60" t="s">
        <v>35</v>
      </c>
      <c r="B32" s="159"/>
      <c r="C32" s="160"/>
      <c r="D32" s="116"/>
      <c r="E32" s="153"/>
      <c r="F32" s="153"/>
      <c r="G32" s="117"/>
      <c r="H32" s="116"/>
      <c r="I32" s="117"/>
      <c r="J32" s="116"/>
      <c r="K32" s="117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35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59" t="s">
        <v>35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60" t="s">
        <v>35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8"/>
        <v>0</v>
      </c>
    </row>
    <row r="36" spans="1:16" ht="18.75" customHeight="1" x14ac:dyDescent="0.25">
      <c r="A36" s="60" t="s">
        <v>35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B7B850-87CD-4862-9522-05ACDFEE11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2026-02-27T21:40:35Z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