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115FE3BC-4C53-4CB6-B0D4-535A6ADAEB60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<sst xmlns="http://schemas.openxmlformats.org/spreadsheetml/2006/main" count="86" uniqueCount="55">
  <si>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</si>
  <si>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</si>
  <si>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</si>
  <si>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</si>
  <si>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</si>
  <si>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</si>
  <si>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</si>
  <si>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</si>
  <si>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</si>
  <si>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</si>
  <si>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</si>
  <si>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</si>
  <si>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</si>
  <si>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</si>
  <si>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</si>
  <si>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</si>
  <si>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</si>
  <si>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</si>
  <si>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 xml:space="preserve">MAIN DINING </t>
  </si>
  <si>
    <t>AC-4</t>
  </si>
  <si>
    <t>MAIN DINING</t>
  </si>
  <si>
    <t>AC-5</t>
  </si>
  <si>
    <t>PLAY AREA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</si>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</sst>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76" xfId="0" applyFont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D10" sqref="D10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2" t="s">
        <v>2</v>
      </c>
      <c r="D4" s="193"/>
      <c r="E4" s="175" t="s">
        <v>3</v>
      </c>
      <c r="F4" s="173"/>
      <c r="G4" s="198" t="s">
        <v>4</v>
      </c>
      <c r="H4" s="199"/>
      <c r="I4" s="190" t="s">
        <v>5</v>
      </c>
      <c r="J4" s="191"/>
      <c r="K4" s="196" t="s">
        <v>6</v>
      </c>
      <c r="L4" s="197"/>
      <c r="M4" s="194" t="s">
        <v>7</v>
      </c>
      <c r="N4" s="195"/>
      <c r="O4" s="194" t="s">
        <v>8</v>
      </c>
      <c r="P4" s="195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225" t="s">
        <v>20</v>
      </c>
      <c r="C9" s="35">
        <v>2750</v>
      </c>
      <c r="D9" s="36"/>
      <c r="E9" s="35">
        <f t="shared" si="2"/>
        <v>2150</v>
      </c>
      <c r="F9" s="36">
        <f t="shared" si="3"/>
        <v>0</v>
      </c>
      <c r="G9" s="37">
        <v>600</v>
      </c>
      <c r="H9" s="38"/>
      <c r="I9" s="39">
        <f t="shared" si="4"/>
        <v>0.21818181818181817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226" t="s">
        <v>22</v>
      </c>
      <c r="C10" s="112">
        <v>2000</v>
      </c>
      <c r="D10" s="113"/>
      <c r="E10" s="112">
        <f t="shared" si="2"/>
        <v>1700</v>
      </c>
      <c r="F10" s="113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5" t="s">
        <v>28</v>
      </c>
      <c r="B14" s="116" t="s">
        <v>29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122"/>
      <c r="N14" s="123"/>
      <c r="O14" s="124">
        <v>500</v>
      </c>
      <c r="P14" s="125"/>
      <c r="Q14" s="61"/>
      <c r="R14" s="66"/>
    </row>
    <row r="15" spans="1:18" ht="20.100000000000001" customHeight="1" thickBot="1">
      <c r="A15" s="202" t="s">
        <v>30</v>
      </c>
      <c r="B15" s="203"/>
      <c r="C15" s="74">
        <f t="shared" ref="C15:H15" si="8">SUM(C6:C14)</f>
        <v>19580</v>
      </c>
      <c r="D15" s="75">
        <f t="shared" si="8"/>
        <v>0</v>
      </c>
      <c r="E15" s="74">
        <f t="shared" si="8"/>
        <v>14930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4">
        <f t="shared" si="9"/>
        <v>3315</v>
      </c>
      <c r="N15" s="80">
        <f t="shared" si="9"/>
        <v>0</v>
      </c>
      <c r="O15" s="81">
        <f t="shared" si="9"/>
        <v>500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31</v>
      </c>
      <c r="B17" s="83"/>
      <c r="C17" s="83"/>
      <c r="D17" s="83"/>
      <c r="F17" s="159" t="s">
        <v>32</v>
      </c>
      <c r="G17" s="160"/>
      <c r="H17" s="133" t="s">
        <v>33</v>
      </c>
      <c r="I17" s="134"/>
      <c r="J17" s="135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1" t="s">
        <v>30</v>
      </c>
      <c r="B18" s="152"/>
      <c r="C18" s="86" t="s">
        <v>11</v>
      </c>
      <c r="D18" s="87" t="s">
        <v>12</v>
      </c>
      <c r="F18" s="161"/>
      <c r="G18" s="162"/>
      <c r="H18" s="136"/>
      <c r="I18" s="137"/>
      <c r="J18" s="138"/>
      <c r="L18" s="130" t="s">
        <v>35</v>
      </c>
      <c r="M18" s="130"/>
      <c r="N18" s="130"/>
      <c r="O18" s="130"/>
      <c r="P18" s="98">
        <f>IF(R17=TRUE, 1, 0)</f>
        <v>1</v>
      </c>
    </row>
    <row r="19" spans="1:21" ht="18.75" customHeight="1">
      <c r="A19" s="153" t="s">
        <v>36</v>
      </c>
      <c r="B19" s="154"/>
      <c r="C19" s="88">
        <f>G15+K15</f>
        <v>4650</v>
      </c>
      <c r="D19" s="89">
        <f>H15+L15</f>
        <v>0</v>
      </c>
      <c r="F19" s="207" t="s">
        <v>37</v>
      </c>
      <c r="G19" s="208"/>
      <c r="H19" s="142"/>
      <c r="I19" s="143"/>
      <c r="J19" s="144"/>
      <c r="L19" s="131"/>
      <c r="M19" s="131"/>
      <c r="N19" s="131"/>
      <c r="O19" s="131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5" t="s">
        <v>38</v>
      </c>
      <c r="B20" s="156"/>
      <c r="C20" s="92">
        <f>M15+O15</f>
        <v>3815</v>
      </c>
      <c r="D20" s="93">
        <f>N15+P15</f>
        <v>0</v>
      </c>
      <c r="F20" s="209" t="s">
        <v>39</v>
      </c>
      <c r="G20" s="210"/>
      <c r="H20" s="145"/>
      <c r="I20" s="146"/>
      <c r="J20" s="147"/>
      <c r="L20" s="132" t="s">
        <v>40</v>
      </c>
      <c r="M20" s="132"/>
      <c r="N20" s="132"/>
      <c r="O20" s="132"/>
      <c r="P20" s="99" t="e">
        <f>IF(R19=TRUE, 1, 0)</f>
        <v>#DIV/0!</v>
      </c>
    </row>
    <row r="21" spans="1:21" ht="18.75" customHeight="1" thickBot="1">
      <c r="A21" s="157" t="s">
        <v>41</v>
      </c>
      <c r="B21" s="158"/>
      <c r="C21" s="90">
        <f>C19-C20</f>
        <v>835</v>
      </c>
      <c r="D21" s="91">
        <f>D19-D20</f>
        <v>0</v>
      </c>
      <c r="F21" s="188" t="s">
        <v>42</v>
      </c>
      <c r="G21" s="189"/>
      <c r="H21" s="148"/>
      <c r="I21" s="149"/>
      <c r="J21" s="150"/>
      <c r="L21" s="131"/>
      <c r="M21" s="131"/>
      <c r="N21" s="131"/>
      <c r="O21" s="131"/>
      <c r="P21" s="100"/>
      <c r="R21" s="1" t="e">
        <f>AND(H22&gt;=-0.02, H22&lt;=0.02)</f>
        <v>#DIV/0!</v>
      </c>
    </row>
    <row r="22" spans="1:21" ht="16.5" customHeight="1" thickBot="1">
      <c r="F22" s="223" t="s">
        <v>43</v>
      </c>
      <c r="G22" s="224"/>
      <c r="H22" s="139" t="e">
        <f>AVERAGE(H19:J21)</f>
        <v>#DIV/0!</v>
      </c>
      <c r="I22" s="140"/>
      <c r="J22" s="141"/>
      <c r="L22" s="128" t="s">
        <v>44</v>
      </c>
      <c r="M22" s="128"/>
      <c r="N22" s="128"/>
      <c r="O22" s="128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8"/>
      <c r="M23" s="128"/>
      <c r="N23" s="128"/>
      <c r="O23" s="128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  <c r="Q26" s="67"/>
    </row>
    <row r="27" spans="1:21" ht="20.100000000000001" customHeight="1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6"/>
      <c r="Q27" s="67"/>
    </row>
    <row r="28" spans="1:21" ht="20.100000000000001" customHeight="1" thickBot="1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9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0" t="s">
        <v>46</v>
      </c>
      <c r="B31" s="221"/>
      <c r="C31" s="221"/>
      <c r="D31" s="221"/>
      <c r="E31" s="221"/>
      <c r="F31" s="222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69" t="s">
        <v>47</v>
      </c>
      <c r="C32" s="170"/>
      <c r="D32" s="173" t="s">
        <v>48</v>
      </c>
      <c r="E32" s="174"/>
      <c r="F32" s="174"/>
      <c r="G32" s="175"/>
      <c r="H32" s="173" t="s">
        <v>49</v>
      </c>
      <c r="I32" s="175"/>
      <c r="J32" s="174" t="s">
        <v>50</v>
      </c>
      <c r="K32" s="174"/>
      <c r="L32" s="206" t="s">
        <v>6</v>
      </c>
      <c r="M32" s="206"/>
      <c r="N32" s="204" t="s">
        <v>7</v>
      </c>
      <c r="O32" s="205"/>
      <c r="P32" s="58" t="s">
        <v>51</v>
      </c>
    </row>
    <row r="33" spans="1:16" ht="18.75" customHeight="1" thickBot="1">
      <c r="A33" s="59" t="s">
        <v>52</v>
      </c>
      <c r="B33" s="167" t="s">
        <v>53</v>
      </c>
      <c r="C33" s="168"/>
      <c r="D33" s="176"/>
      <c r="E33" s="177"/>
      <c r="F33" s="177"/>
      <c r="G33" s="178"/>
      <c r="H33" s="176" t="s">
        <v>54</v>
      </c>
      <c r="I33" s="178"/>
      <c r="J33" s="182" t="s">
        <v>54</v>
      </c>
      <c r="K33" s="183"/>
      <c r="L33" s="180">
        <v>0</v>
      </c>
      <c r="M33" s="181"/>
      <c r="N33" s="200">
        <v>1080</v>
      </c>
      <c r="O33" s="201"/>
      <c r="P33" s="57">
        <f t="shared" ref="P33:P35" si="10">L33-N33</f>
        <v>-1080</v>
      </c>
    </row>
    <row r="34" spans="1:16" ht="18.75" customHeight="1" thickBot="1">
      <c r="A34" s="60" t="s">
        <v>52</v>
      </c>
      <c r="B34" s="166" t="s">
        <v>53</v>
      </c>
      <c r="C34" s="166"/>
      <c r="D34" s="163"/>
      <c r="E34" s="164"/>
      <c r="F34" s="164"/>
      <c r="G34" s="165"/>
      <c r="H34" s="163" t="s">
        <v>54</v>
      </c>
      <c r="I34" s="165"/>
      <c r="J34" s="186" t="s">
        <v>54</v>
      </c>
      <c r="K34" s="187"/>
      <c r="L34" s="180">
        <v>0</v>
      </c>
      <c r="M34" s="181"/>
      <c r="N34" s="200">
        <v>832</v>
      </c>
      <c r="O34" s="201"/>
      <c r="P34" s="57">
        <f t="shared" ref="P34" si="11">L34-N34</f>
        <v>-832</v>
      </c>
    </row>
    <row r="35" spans="1:16" ht="18.75" customHeight="1" thickBot="1">
      <c r="A35" s="60" t="s">
        <v>52</v>
      </c>
      <c r="B35" s="166" t="s">
        <v>53</v>
      </c>
      <c r="C35" s="166"/>
      <c r="D35" s="163"/>
      <c r="E35" s="164"/>
      <c r="F35" s="164"/>
      <c r="G35" s="165"/>
      <c r="H35" s="163" t="s">
        <v>54</v>
      </c>
      <c r="I35" s="165"/>
      <c r="J35" s="186" t="s">
        <v>54</v>
      </c>
      <c r="K35" s="187"/>
      <c r="L35" s="180">
        <v>0</v>
      </c>
      <c r="M35" s="181"/>
      <c r="N35" s="200">
        <v>701</v>
      </c>
      <c r="O35" s="201"/>
      <c r="P35" s="57">
        <f t="shared" si="10"/>
        <v>-701</v>
      </c>
    </row>
    <row r="36" spans="1:16" ht="19.149999999999999" customHeight="1">
      <c r="A36" s="60" t="s">
        <v>52</v>
      </c>
      <c r="B36" s="171" t="s">
        <v>53</v>
      </c>
      <c r="C36" s="172"/>
      <c r="D36" s="163"/>
      <c r="E36" s="164"/>
      <c r="F36" s="164"/>
      <c r="G36" s="165"/>
      <c r="H36" s="163" t="s">
        <v>54</v>
      </c>
      <c r="I36" s="165"/>
      <c r="J36" s="163" t="s">
        <v>54</v>
      </c>
      <c r="K36" s="179"/>
      <c r="L36" s="184">
        <v>0</v>
      </c>
      <c r="M36" s="185"/>
      <c r="N36" s="126">
        <v>390</v>
      </c>
      <c r="O36" s="127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213F73-F617-4C0C-9286-BDF2FB3B30E7}"/>
</file>

<file path=customXml/itemProps2.xml><?xml version="1.0" encoding="utf-8"?>
<ds:datastoreItem xmlns:ds="http://schemas.openxmlformats.org/officeDocument/2006/customXml" ds:itemID="{8D8CC78F-9CA4-4C19-B198-CC588E595FC1}"/>
</file>

<file path=customXml/itemProps3.xml><?xml version="1.0" encoding="utf-8"?>
<ds:datastoreItem xmlns:ds="http://schemas.openxmlformats.org/officeDocument/2006/customXml" ds:itemID="{60271C99-B26B-4BD3-B5B1-ACB95CCC8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2023-10-19T02:09:12Z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