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4719B5B4-B0AA-47F5-A36C-4A633F7C90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<sst xmlns="http://schemas.openxmlformats.org/spreadsheetml/2006/main" count="71" uniqueCount="45">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</sst>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245791</xdr:colOff>
      <xdr:row>0</xdr:row>
      <xdr:rowOff>970751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67" zoomScaleNormal="55" zoomScaleSheetLayoutView="55" workbookViewId="0">
      <selection activeCell="K14" sqref="K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>
        <v>3902</v>
      </c>
      <c r="E6" s="23">
        <f t="shared" ref="E6:F7" si="0">C6-G6</f>
        <v>1390</v>
      </c>
      <c r="F6" s="24">
        <f t="shared" si="0"/>
        <v>1529</v>
      </c>
      <c r="G6" s="25">
        <v>2460</v>
      </c>
      <c r="H6" s="26">
        <v>2373</v>
      </c>
      <c r="I6" s="27">
        <f>G6/C6</f>
        <v>0.63896103896103895</v>
      </c>
      <c r="J6" s="28">
        <f>H6/D6</f>
        <v>0.60814966683751925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>
        <v>2039</v>
      </c>
      <c r="E7" s="35">
        <f t="shared" si="0"/>
        <v>500</v>
      </c>
      <c r="F7" s="36">
        <f t="shared" si="0"/>
        <v>528</v>
      </c>
      <c r="G7" s="37">
        <v>1550</v>
      </c>
      <c r="H7" s="38">
        <v>1511</v>
      </c>
      <c r="I7" s="39">
        <f t="shared" ref="I7:J7" si="1">G7/C7</f>
        <v>0.75609756097560976</v>
      </c>
      <c r="J7" s="40">
        <f t="shared" si="1"/>
        <v>0.74104953408533591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>
        <v>2052</v>
      </c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1206</v>
      </c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301</v>
      </c>
      <c r="Q10" s="65"/>
      <c r="R10" s="70"/>
    </row>
    <row r="11" spans="1:21" ht="20.100000000000001" customHeight="1" thickBot="1" x14ac:dyDescent="0.3">
      <c r="A11" s="189" t="s">
        <v>16</v>
      </c>
      <c r="B11" s="190"/>
      <c r="C11" s="78">
        <f t="shared" ref="C11:H11" si="2">SUM(C6:C10)</f>
        <v>5900</v>
      </c>
      <c r="D11" s="79">
        <f t="shared" si="2"/>
        <v>5941</v>
      </c>
      <c r="E11" s="78">
        <f t="shared" si="2"/>
        <v>1890</v>
      </c>
      <c r="F11" s="79">
        <f t="shared" si="2"/>
        <v>2057</v>
      </c>
      <c r="G11" s="80">
        <f t="shared" si="2"/>
        <v>4010</v>
      </c>
      <c r="H11" s="81">
        <f t="shared" si="2"/>
        <v>3884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3258</v>
      </c>
      <c r="O11" s="85">
        <f t="shared" si="3"/>
        <v>300</v>
      </c>
      <c r="P11" s="86">
        <f t="shared" si="3"/>
        <v>301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22</v>
      </c>
      <c r="B15" s="152"/>
      <c r="C15" s="100">
        <f>G11+K11</f>
        <v>4010</v>
      </c>
      <c r="D15" s="101">
        <f>H11+L11</f>
        <v>3884</v>
      </c>
      <c r="F15" s="198" t="s">
        <v>23</v>
      </c>
      <c r="G15" s="199"/>
      <c r="H15" s="140">
        <v>7.0000000000000001E-3</v>
      </c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3" t="s">
        <v>24</v>
      </c>
      <c r="B16" s="154"/>
      <c r="C16" s="104">
        <f>M11+O11</f>
        <v>3511</v>
      </c>
      <c r="D16" s="105">
        <f>N11+P11</f>
        <v>3559</v>
      </c>
      <c r="F16" s="200" t="s">
        <v>25</v>
      </c>
      <c r="G16" s="201"/>
      <c r="H16" s="143">
        <v>1.03E-2</v>
      </c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5">
      <c r="A17" s="155" t="s">
        <v>27</v>
      </c>
      <c r="B17" s="156"/>
      <c r="C17" s="102">
        <f>C15-C16</f>
        <v>499</v>
      </c>
      <c r="D17" s="103">
        <f>D15-D16</f>
        <v>325</v>
      </c>
      <c r="F17" s="161" t="s">
        <v>28</v>
      </c>
      <c r="G17" s="162"/>
      <c r="H17" s="146">
        <v>8.3000000000000001E-3</v>
      </c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1</v>
      </c>
    </row>
    <row r="18" spans="1:18" ht="16.5" customHeight="1" thickBot="1" x14ac:dyDescent="0.3">
      <c r="F18" s="214" t="s">
        <v>29</v>
      </c>
      <c r="G18" s="215"/>
      <c r="H18" s="137">
        <f>IFERROR(AVERAGE(H15:J17),"")</f>
        <v>8.533333333333332E-3</v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2025-02-18T16:36:37Z</cp:lastPrinted>
  <dcterms:created xsi:type="dcterms:W3CDTF">2015-11-16T19:09:52Z</dcterms:created>
  <dcterms:modified xsi:type="dcterms:W3CDTF">2026-02-24T01:23:53Z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