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623\Music\"/>
    </mc:Choice>
  </mc:AlternateContent>
  <xr:revisionPtr revIDLastSave="0" documentId="8_{5DB28B71-01E0-42F0-9524-36A9D8B0FC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P30" i="1" l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<sst xmlns="http://schemas.openxmlformats.org/spreadsheetml/2006/main" count="70" uniqueCount="44">
  <si>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</si>
  <si>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</si>
  <si>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</si>
  <si>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</si>
  <si>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</si>
  <si>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</si>
  <si>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</si>
  <si>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</si>
  <si>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</si>
  <si>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</si>
  <si>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</si>
  <si>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</si>
  <si>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</si>
  <si>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</si>
  <si>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</si>
  <si>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</si>
  <si>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</si>
  <si>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</si>
  <si>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</si>
  <si>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</si>
  <si>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</si>
  <si>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</si>
  <si>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</si>
  <si>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</si>
  <si>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</si>
  <si>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</si>
  <si>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</si>
  <si>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</si>
  <si>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</si>
  <si>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</si>
  <si>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</si>
  <si>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</si>
  <si>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</si>
  <si>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</si>
  <si>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</si>
  <si>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</si>
  <si>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</si>
  <si>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</si>
  <si>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</si>
  <si>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</si>
  <si>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</si>
  <si>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</si>
  <si>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HD1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</si>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</sst>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246055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Normal="55" zoomScaleSheetLayoutView="100" workbookViewId="0">
      <selection activeCell="Q14" sqref="Q14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7" t="s">
        <v>34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28</v>
      </c>
      <c r="J4" s="139"/>
      <c r="K4" s="144" t="s">
        <v>3</v>
      </c>
      <c r="L4" s="145"/>
      <c r="M4" s="142" t="s">
        <v>4</v>
      </c>
      <c r="N4" s="143"/>
      <c r="O4" s="142" t="s">
        <v>39</v>
      </c>
      <c r="P4" s="143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26</v>
      </c>
      <c r="B6" s="72" t="s">
        <v>40</v>
      </c>
      <c r="C6" s="23">
        <v>3300</v>
      </c>
      <c r="D6" s="24"/>
      <c r="E6" s="23">
        <f t="shared" ref="E6:F7" si="0">C6-G6</f>
        <v>3300</v>
      </c>
      <c r="F6" s="24">
        <f t="shared" si="0"/>
        <v>0</v>
      </c>
      <c r="G6" s="25">
        <v>0</v>
      </c>
      <c r="H6" s="26">
        <v>0</v>
      </c>
      <c r="I6" s="27">
        <f>G6/C6</f>
        <v>0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27</v>
      </c>
      <c r="B7" s="73" t="s">
        <v>41</v>
      </c>
      <c r="C7" s="35">
        <v>3600</v>
      </c>
      <c r="D7" s="36"/>
      <c r="E7" s="35">
        <f t="shared" si="0"/>
        <v>2850</v>
      </c>
      <c r="F7" s="36">
        <f t="shared" si="0"/>
        <v>0</v>
      </c>
      <c r="G7" s="37">
        <v>750</v>
      </c>
      <c r="H7" s="38">
        <v>0</v>
      </c>
      <c r="I7" s="39">
        <f t="shared" ref="I7:J7" si="1">G7/C7</f>
        <v>0.20833333333333334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10</v>
      </c>
      <c r="B8" s="73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1370</v>
      </c>
      <c r="N8" s="51">
        <v>685</v>
      </c>
      <c r="O8" s="45"/>
      <c r="P8" s="46"/>
      <c r="Q8" s="63"/>
      <c r="R8" s="68"/>
    </row>
    <row r="9" spans="1:21" ht="20.100000000000001" customHeight="1" thickBot="1" x14ac:dyDescent="0.25">
      <c r="A9" s="75" t="s">
        <v>11</v>
      </c>
      <c r="B9" s="73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2">
        <v>70</v>
      </c>
      <c r="P9" s="53">
        <v>185</v>
      </c>
      <c r="Q9" s="63"/>
      <c r="R9" s="68"/>
    </row>
    <row r="10" spans="1:21" ht="20.100000000000001" customHeight="1" thickBot="1" x14ac:dyDescent="0.25">
      <c r="A10" s="104" t="s">
        <v>29</v>
      </c>
      <c r="B10" s="105"/>
      <c r="C10" s="76">
        <f t="shared" ref="C10:H10" si="2">SUM(C6:C9)</f>
        <v>6900</v>
      </c>
      <c r="D10" s="77">
        <f t="shared" si="2"/>
        <v>0</v>
      </c>
      <c r="E10" s="76">
        <f t="shared" si="2"/>
        <v>6150</v>
      </c>
      <c r="F10" s="77">
        <f t="shared" si="2"/>
        <v>0</v>
      </c>
      <c r="G10" s="78">
        <f t="shared" si="2"/>
        <v>750</v>
      </c>
      <c r="H10" s="79">
        <f t="shared" si="2"/>
        <v>0</v>
      </c>
      <c r="I10" s="80"/>
      <c r="J10" s="81"/>
      <c r="K10" s="78">
        <f t="shared" ref="K10:P10" si="3">SUM(K6:K9)</f>
        <v>0</v>
      </c>
      <c r="L10" s="79">
        <f t="shared" si="3"/>
        <v>0</v>
      </c>
      <c r="M10" s="103">
        <f t="shared" si="3"/>
        <v>1370</v>
      </c>
      <c r="N10" s="82">
        <f t="shared" si="3"/>
        <v>685</v>
      </c>
      <c r="O10" s="83">
        <f t="shared" si="3"/>
        <v>70</v>
      </c>
      <c r="P10" s="84">
        <f t="shared" si="3"/>
        <v>185</v>
      </c>
      <c r="Q10" s="54"/>
      <c r="R10" s="68"/>
    </row>
    <row r="11" spans="1:21" ht="20.100000000000001" customHeight="1" thickBot="1" x14ac:dyDescent="0.25">
      <c r="A11" s="65"/>
      <c r="B11" s="55"/>
      <c r="C11" s="55"/>
      <c r="D11" s="55"/>
      <c r="E11" s="55"/>
      <c r="F11" s="66"/>
      <c r="G11" s="66"/>
      <c r="H11" s="71"/>
      <c r="I11" s="71"/>
      <c r="J11" s="66"/>
      <c r="K11" s="66"/>
      <c r="L11" s="67"/>
      <c r="M11" s="67"/>
      <c r="N11" s="67"/>
      <c r="O11" s="67"/>
      <c r="P11" s="54"/>
      <c r="Q11" s="68"/>
    </row>
    <row r="12" spans="1:21" ht="20.100000000000001" customHeight="1" thickBot="1" x14ac:dyDescent="0.25">
      <c r="A12" s="98" t="s">
        <v>30</v>
      </c>
      <c r="B12" s="85"/>
      <c r="C12" s="85"/>
      <c r="D12" s="85"/>
      <c r="F12" s="197" t="s">
        <v>12</v>
      </c>
      <c r="G12" s="198"/>
      <c r="H12" s="171" t="s">
        <v>33</v>
      </c>
      <c r="I12" s="172"/>
      <c r="J12" s="173"/>
      <c r="L12" s="97" t="s">
        <v>35</v>
      </c>
      <c r="M12" s="86"/>
      <c r="N12" s="86"/>
      <c r="O12" s="86"/>
      <c r="P12" s="86"/>
      <c r="R12" s="1" t="b">
        <f>T12=U12</f>
        <v>1</v>
      </c>
      <c r="T12" s="1" t="b">
        <f>C16&lt;0</f>
        <v>1</v>
      </c>
      <c r="U12" s="1" t="b">
        <f>D16&lt;0</f>
        <v>1</v>
      </c>
    </row>
    <row r="13" spans="1:21" ht="18.75" customHeight="1" thickBot="1" x14ac:dyDescent="0.25">
      <c r="A13" s="189" t="s">
        <v>29</v>
      </c>
      <c r="B13" s="190"/>
      <c r="C13" s="88" t="s">
        <v>7</v>
      </c>
      <c r="D13" s="89" t="s">
        <v>8</v>
      </c>
      <c r="F13" s="199"/>
      <c r="G13" s="200"/>
      <c r="H13" s="174"/>
      <c r="I13" s="175"/>
      <c r="J13" s="176"/>
      <c r="L13" s="168" t="s">
        <v>38</v>
      </c>
      <c r="M13" s="168"/>
      <c r="N13" s="168"/>
      <c r="O13" s="168"/>
      <c r="P13" s="100">
        <f>IF(R12=TRUE, 1, 0)</f>
        <v>1</v>
      </c>
    </row>
    <row r="14" spans="1:21" ht="18.75" customHeight="1" x14ac:dyDescent="0.2">
      <c r="A14" s="191" t="s">
        <v>32</v>
      </c>
      <c r="B14" s="192"/>
      <c r="C14" s="90">
        <f>G10+K10</f>
        <v>750</v>
      </c>
      <c r="D14" s="91">
        <f>H10+L10</f>
        <v>0</v>
      </c>
      <c r="F14" s="120" t="s">
        <v>13</v>
      </c>
      <c r="G14" s="121"/>
      <c r="H14" s="180">
        <v>3.7999999999999999E-2</v>
      </c>
      <c r="I14" s="181"/>
      <c r="J14" s="182"/>
      <c r="L14" s="169"/>
      <c r="M14" s="169"/>
      <c r="N14" s="169"/>
      <c r="O14" s="169"/>
      <c r="P14" s="102"/>
      <c r="R14" s="1" t="b">
        <f>T14=U14</f>
        <v>0</v>
      </c>
      <c r="T14" s="1" t="b">
        <f>H17&lt;0</f>
        <v>0</v>
      </c>
      <c r="U14" s="1" t="b">
        <f>D16&lt;0</f>
        <v>1</v>
      </c>
    </row>
    <row r="15" spans="1:21" ht="18.75" customHeight="1" thickBot="1" x14ac:dyDescent="0.25">
      <c r="A15" s="193" t="s">
        <v>31</v>
      </c>
      <c r="B15" s="194"/>
      <c r="C15" s="94">
        <f>M10+O10</f>
        <v>1440</v>
      </c>
      <c r="D15" s="95">
        <f>N10+P10</f>
        <v>870</v>
      </c>
      <c r="F15" s="122" t="s">
        <v>14</v>
      </c>
      <c r="G15" s="123"/>
      <c r="H15" s="183"/>
      <c r="I15" s="184"/>
      <c r="J15" s="185"/>
      <c r="L15" s="170" t="s">
        <v>36</v>
      </c>
      <c r="M15" s="170"/>
      <c r="N15" s="170"/>
      <c r="O15" s="170"/>
      <c r="P15" s="101">
        <f>IF(R14=TRUE, 1, 0)</f>
        <v>0</v>
      </c>
    </row>
    <row r="16" spans="1:21" ht="18.75" customHeight="1" thickBot="1" x14ac:dyDescent="0.3">
      <c r="A16" s="195" t="s">
        <v>18</v>
      </c>
      <c r="B16" s="196"/>
      <c r="C16" s="92">
        <f>C14-C15</f>
        <v>-690</v>
      </c>
      <c r="D16" s="93">
        <f>D14-D15</f>
        <v>-870</v>
      </c>
      <c r="F16" s="201" t="s">
        <v>15</v>
      </c>
      <c r="G16" s="202"/>
      <c r="H16" s="186"/>
      <c r="I16" s="187"/>
      <c r="J16" s="188"/>
      <c r="L16" s="169"/>
      <c r="M16" s="169"/>
      <c r="N16" s="169"/>
      <c r="O16" s="169"/>
      <c r="P16" s="102"/>
      <c r="R16" s="1" t="b">
        <f>AND(H17&gt;=-0.02, H17&lt;=0.02)</f>
        <v>0</v>
      </c>
    </row>
    <row r="17" spans="1:17" ht="16.5" customHeight="1" thickBot="1" x14ac:dyDescent="0.25">
      <c r="F17" s="136" t="s">
        <v>16</v>
      </c>
      <c r="G17" s="137"/>
      <c r="H17" s="177">
        <v>3.7999999999999999E-2</v>
      </c>
      <c r="I17" s="178"/>
      <c r="J17" s="179"/>
      <c r="L17" s="166" t="s">
        <v>37</v>
      </c>
      <c r="M17" s="166"/>
      <c r="N17" s="166"/>
      <c r="O17" s="166"/>
      <c r="P17" s="96">
        <f>IF(R16=TRUE, 1, 0)</f>
        <v>0</v>
      </c>
    </row>
    <row r="18" spans="1:17" ht="13.7" customHeight="1" x14ac:dyDescent="0.2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166"/>
      <c r="M18" s="166"/>
      <c r="N18" s="166"/>
      <c r="O18" s="166"/>
      <c r="P18" s="99"/>
    </row>
    <row r="19" spans="1:17" ht="13.7" customHeigh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7"/>
      <c r="M19" s="57"/>
      <c r="N19" s="58"/>
      <c r="O19" s="58"/>
      <c r="P19" s="7"/>
      <c r="Q19" s="7"/>
    </row>
    <row r="20" spans="1:17" ht="13.5" customHeight="1" thickBot="1" x14ac:dyDescent="0.25">
      <c r="A20" s="3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">
      <c r="A21" s="124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6"/>
      <c r="Q21" s="69"/>
    </row>
    <row r="22" spans="1:17" ht="20.100000000000001" customHeight="1" x14ac:dyDescent="0.2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69"/>
    </row>
    <row r="23" spans="1:17" ht="20.100000000000001" customHeight="1" thickBot="1" x14ac:dyDescent="0.2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</row>
    <row r="24" spans="1:17" ht="20.10000000000000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5" thickBo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25">
      <c r="A26" s="133" t="s">
        <v>19</v>
      </c>
      <c r="B26" s="134"/>
      <c r="C26" s="134"/>
      <c r="D26" s="134"/>
      <c r="E26" s="134"/>
      <c r="F26" s="135"/>
      <c r="G26" s="55"/>
      <c r="H26" s="55"/>
      <c r="I26" s="55"/>
      <c r="J26" s="55"/>
      <c r="K26" s="55"/>
      <c r="L26" s="55"/>
      <c r="M26" s="55"/>
      <c r="N26" s="55"/>
      <c r="O26" s="55"/>
      <c r="P26" s="54"/>
      <c r="Q26" s="56"/>
    </row>
    <row r="27" spans="1:17" ht="19.149999999999999" customHeight="1" thickBot="1" x14ac:dyDescent="0.25">
      <c r="A27" s="5" t="s">
        <v>6</v>
      </c>
      <c r="B27" s="159" t="s">
        <v>24</v>
      </c>
      <c r="C27" s="160"/>
      <c r="D27" s="114" t="s">
        <v>23</v>
      </c>
      <c r="E27" s="116"/>
      <c r="F27" s="116"/>
      <c r="G27" s="115"/>
      <c r="H27" s="114" t="s">
        <v>20</v>
      </c>
      <c r="I27" s="115"/>
      <c r="J27" s="116" t="s">
        <v>21</v>
      </c>
      <c r="K27" s="116"/>
      <c r="L27" s="117" t="s">
        <v>3</v>
      </c>
      <c r="M27" s="117"/>
      <c r="N27" s="110" t="s">
        <v>4</v>
      </c>
      <c r="O27" s="111"/>
      <c r="P27" s="60" t="s">
        <v>22</v>
      </c>
    </row>
    <row r="28" spans="1:17" ht="18.75" customHeight="1" thickBot="1" x14ac:dyDescent="0.25">
      <c r="A28" s="61" t="s">
        <v>25</v>
      </c>
      <c r="B28" s="157"/>
      <c r="C28" s="158"/>
      <c r="D28" s="149"/>
      <c r="E28" s="163"/>
      <c r="F28" s="163"/>
      <c r="G28" s="150"/>
      <c r="H28" s="149"/>
      <c r="I28" s="150"/>
      <c r="J28" s="151"/>
      <c r="K28" s="152"/>
      <c r="L28" s="108"/>
      <c r="M28" s="109"/>
      <c r="N28" s="112"/>
      <c r="O28" s="113"/>
      <c r="P28" s="59">
        <f t="shared" ref="P28:P36" si="4">L28-N28</f>
        <v>0</v>
      </c>
    </row>
    <row r="29" spans="1:17" ht="18.75" customHeight="1" thickBot="1" x14ac:dyDescent="0.25">
      <c r="A29" s="62" t="s">
        <v>25</v>
      </c>
      <c r="B29" s="156"/>
      <c r="C29" s="156"/>
      <c r="D29" s="118"/>
      <c r="E29" s="155"/>
      <c r="F29" s="155"/>
      <c r="G29" s="119"/>
      <c r="H29" s="118"/>
      <c r="I29" s="119"/>
      <c r="J29" s="106"/>
      <c r="K29" s="107"/>
      <c r="L29" s="108"/>
      <c r="M29" s="109"/>
      <c r="N29" s="112"/>
      <c r="O29" s="113"/>
      <c r="P29" s="59">
        <f t="shared" si="4"/>
        <v>0</v>
      </c>
    </row>
    <row r="30" spans="1:17" ht="19.149999999999999" customHeight="1" thickBot="1" x14ac:dyDescent="0.25">
      <c r="A30" s="62" t="s">
        <v>25</v>
      </c>
      <c r="B30" s="161"/>
      <c r="C30" s="162"/>
      <c r="D30" s="118"/>
      <c r="E30" s="155"/>
      <c r="F30" s="155"/>
      <c r="G30" s="119"/>
      <c r="H30" s="118"/>
      <c r="I30" s="119"/>
      <c r="J30" s="118"/>
      <c r="K30" s="148"/>
      <c r="L30" s="153"/>
      <c r="M30" s="154"/>
      <c r="N30" s="164"/>
      <c r="O30" s="165"/>
      <c r="P30" s="59">
        <f t="shared" si="4"/>
        <v>0</v>
      </c>
    </row>
    <row r="31" spans="1:17" ht="19.5" customHeight="1" thickBot="1" x14ac:dyDescent="0.25">
      <c r="A31" s="61" t="s">
        <v>25</v>
      </c>
      <c r="B31" s="203"/>
      <c r="C31" s="204"/>
      <c r="D31" s="161"/>
      <c r="E31" s="205"/>
      <c r="F31" s="205"/>
      <c r="G31" s="162"/>
      <c r="H31" s="161"/>
      <c r="I31" s="162"/>
      <c r="J31" s="161"/>
      <c r="K31" s="162"/>
      <c r="L31" s="153"/>
      <c r="M31" s="154"/>
      <c r="N31" s="164"/>
      <c r="O31" s="165"/>
      <c r="P31" s="59">
        <f t="shared" si="4"/>
        <v>0</v>
      </c>
    </row>
    <row r="32" spans="1:17" ht="19.5" customHeight="1" thickBot="1" x14ac:dyDescent="0.25">
      <c r="A32" s="62" t="s">
        <v>25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19"/>
      <c r="L32" s="153"/>
      <c r="M32" s="154"/>
      <c r="N32" s="164"/>
      <c r="O32" s="165"/>
      <c r="P32" s="59">
        <f t="shared" si="4"/>
        <v>0</v>
      </c>
    </row>
    <row r="33" spans="1:16" ht="19.5" customHeight="1" thickBot="1" x14ac:dyDescent="0.25">
      <c r="A33" s="62" t="s">
        <v>25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19"/>
      <c r="L33" s="153"/>
      <c r="M33" s="154"/>
      <c r="N33" s="164"/>
      <c r="O33" s="165"/>
      <c r="P33" s="59">
        <f t="shared" si="4"/>
        <v>0</v>
      </c>
    </row>
    <row r="34" spans="1:16" ht="19.5" customHeight="1" thickBot="1" x14ac:dyDescent="0.25">
      <c r="A34" s="61" t="s">
        <v>25</v>
      </c>
      <c r="B34" s="203"/>
      <c r="C34" s="204"/>
      <c r="D34" s="161"/>
      <c r="E34" s="205"/>
      <c r="F34" s="205"/>
      <c r="G34" s="162"/>
      <c r="H34" s="161"/>
      <c r="I34" s="162"/>
      <c r="J34" s="161"/>
      <c r="K34" s="162"/>
      <c r="L34" s="153"/>
      <c r="M34" s="154"/>
      <c r="N34" s="164"/>
      <c r="O34" s="165"/>
      <c r="P34" s="59">
        <f t="shared" si="4"/>
        <v>0</v>
      </c>
    </row>
    <row r="35" spans="1:16" ht="19.5" customHeight="1" thickBot="1" x14ac:dyDescent="0.25">
      <c r="A35" s="62" t="s">
        <v>25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4"/>
        <v>0</v>
      </c>
    </row>
    <row r="36" spans="1:16" ht="18.75" customHeight="1" x14ac:dyDescent="0.2">
      <c r="A36" s="62" t="s">
        <v>25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9">
        <f t="shared" si="4"/>
        <v>0</v>
      </c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  <row r="584" spans="12:15" x14ac:dyDescent="0.2">
      <c r="L584" s="2"/>
      <c r="M584" s="2"/>
      <c r="N584" s="2"/>
      <c r="O584" s="2"/>
    </row>
    <row r="585" spans="12:15" x14ac:dyDescent="0.2">
      <c r="L585" s="2"/>
      <c r="M585" s="2"/>
      <c r="N585" s="2"/>
      <c r="O585" s="2"/>
    </row>
    <row r="586" spans="12:15" x14ac:dyDescent="0.2">
      <c r="L586" s="2"/>
      <c r="M586" s="2"/>
      <c r="N586" s="2"/>
      <c r="O586" s="2"/>
    </row>
  </sheetData>
  <mergeCells count="88"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D30:G30"/>
    <mergeCell ref="B29:C29"/>
    <mergeCell ref="B28:C28"/>
    <mergeCell ref="B27:C27"/>
    <mergeCell ref="B30:C30"/>
    <mergeCell ref="D27:G27"/>
    <mergeCell ref="D28:G28"/>
    <mergeCell ref="D29:G29"/>
    <mergeCell ref="H30:I30"/>
    <mergeCell ref="J30:K30"/>
    <mergeCell ref="L28:M28"/>
    <mergeCell ref="H28:I28"/>
    <mergeCell ref="J28:K28"/>
    <mergeCell ref="L30:M30"/>
    <mergeCell ref="I4:J4"/>
    <mergeCell ref="C4:D4"/>
    <mergeCell ref="O4:P4"/>
    <mergeCell ref="K4:L4"/>
    <mergeCell ref="G4:H4"/>
    <mergeCell ref="E4:F4"/>
    <mergeCell ref="M4:N4"/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</mergeCells>
  <conditionalFormatting sqref="R12:R16">
    <cfRule type="expression" priority="6">
      <formula>TRUE</formula>
    </cfRule>
  </conditionalFormatting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1173B4-202A-4167-8CFE-8B56A9B890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36FC3E-4843-4545-A1E4-A187E0FAC87D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EFF9BF43-BD93-4433-B34D-A1A22CBE7D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Tech</cp:lastModifiedBy>
  <cp:revision/>
  <cp:lastPrinted>2017-11-15T17:23:59Z</cp:lastPrinted>
  <dcterms:created xsi:type="dcterms:W3CDTF">2015-11-16T19:09:52Z</dcterms:created>
  <dcterms:modified xsi:type="dcterms:W3CDTF">2022-09-29T16:23:27Z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