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-my.sharepoint.com/personal/johnb_nationaltab_com/Documents/Documents/Sweetgreen Sites/20251107 Mclean VA/"/>
    </mc:Choice>
  </mc:AlternateContent>
  <xr:revisionPtr revIDLastSave="22" documentId="13_ncr:1_{A2036E1E-F323-48DF-A23C-102685AAC24D}" xr6:coauthVersionLast="47" xr6:coauthVersionMax="47" xr10:uidLastSave="{E153E6CF-A51B-434A-98A9-9791FAC6290C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I8" i="1"/>
  <c r="F8" i="1"/>
  <c r="E8" i="1"/>
  <c r="E9" i="1"/>
  <c r="F9" i="1"/>
  <c r="I9" i="1"/>
  <c r="J9" i="1"/>
  <c r="P32" i="1" l="1"/>
  <c r="P33" i="1"/>
  <c r="P34" i="1"/>
  <c r="P35" i="1"/>
  <c r="P36" i="1"/>
  <c r="P37" i="1"/>
  <c r="P11" i="1" l="1"/>
  <c r="O11" i="1"/>
  <c r="N11" i="1"/>
  <c r="M11" i="1"/>
  <c r="L11" i="1"/>
  <c r="K11" i="1"/>
  <c r="G11" i="1"/>
  <c r="D11" i="1"/>
  <c r="C11" i="1"/>
  <c r="H18" i="1" l="1"/>
  <c r="P31" i="1"/>
  <c r="P30" i="1"/>
  <c r="P29" i="1"/>
  <c r="T13" i="1" l="1"/>
  <c r="R15" i="1"/>
  <c r="P18" i="1" s="1"/>
  <c r="D16" i="1" l="1"/>
  <c r="C16" i="1"/>
  <c r="D15" i="1"/>
  <c r="C15" i="1"/>
  <c r="C17" i="1" l="1"/>
  <c r="T11" i="1" s="1"/>
  <c r="D17" i="1"/>
  <c r="U13" i="1" s="1"/>
  <c r="R13" i="1" s="1"/>
  <c r="J7" i="1"/>
  <c r="J6" i="1"/>
  <c r="I7" i="1"/>
  <c r="I6" i="1"/>
  <c r="U11" i="1" l="1"/>
  <c r="R11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<sst xmlns="http://schemas.openxmlformats.org/spreadsheetml/2006/main" count="73" uniqueCount="45">
  <si>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</si>
  <si>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</si>
  <si>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</si>
  <si>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</si>
  <si>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</si>
  <si>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</si>
  <si>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</si>
  <si>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</si>
  <si>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</si>
  <si>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</si>
  <si>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</si>
  <si>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</si>
  <si>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</si>
  <si>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</si>
  <si>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</si>
  <si>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</si>
  <si>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</si>
  <si>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</si>
  <si>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</si>
  <si>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</si>
  <si>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</si>
  <si>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</si>
  <si>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</si>
  <si>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</si>
  <si>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</si>
  <si>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</si>
  <si>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</si>
  <si>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</si>
  <si>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</si>
  <si>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</si>
  <si>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</si>
  <si>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</si>
  <si>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</si>
  <si>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</si>
  <si>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</si>
  <si>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</si>
  <si>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</si>
  <si>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FCU-1</t>
  </si>
  <si>
    <t>FCU-2</t>
  </si>
  <si>
    <t>FCU-3</t>
  </si>
  <si>
    <t>KITCHEN/RR</t>
  </si>
  <si>
    <t>FCU-4</t>
  </si>
  <si>
    <t>KEF-1</t>
  </si>
  <si>
    <t>DINING</t>
  </si>
  <si>
    <t>Building has second store attached.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</si>
</sst>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440736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Normal="55" zoomScaleSheetLayoutView="100" workbookViewId="0">
      <selection activeCell="H12" sqref="H12"/>
    </sheetView>
  </sheetViews>
  <sheetFormatPr defaultColWidth="9.21875" defaultRowHeight="13.2" x14ac:dyDescent="0.25"/>
  <cols>
    <col min="1" max="1" width="10.5546875" style="1" customWidth="1"/>
    <col min="2" max="2" width="18.77734375" style="1" customWidth="1"/>
    <col min="3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15" t="s"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1</v>
      </c>
      <c r="C4" s="169" t="s">
        <v>2</v>
      </c>
      <c r="D4" s="170"/>
      <c r="E4" s="158" t="s">
        <v>3</v>
      </c>
      <c r="F4" s="156"/>
      <c r="G4" s="175" t="s">
        <v>4</v>
      </c>
      <c r="H4" s="176"/>
      <c r="I4" s="167" t="s">
        <v>5</v>
      </c>
      <c r="J4" s="168"/>
      <c r="K4" s="173" t="s">
        <v>6</v>
      </c>
      <c r="L4" s="174"/>
      <c r="M4" s="171" t="s">
        <v>7</v>
      </c>
      <c r="N4" s="172"/>
      <c r="O4" s="171" t="s">
        <v>8</v>
      </c>
      <c r="P4" s="172"/>
      <c r="Q4" s="7"/>
      <c r="R4" s="62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x14ac:dyDescent="0.25">
      <c r="A6" s="72" t="s">
        <v>37</v>
      </c>
      <c r="B6" s="70" t="s">
        <v>43</v>
      </c>
      <c r="C6" s="23">
        <v>1375</v>
      </c>
      <c r="D6" s="24">
        <v>1406</v>
      </c>
      <c r="E6" s="23">
        <f t="shared" ref="E6:F8" si="0">C6-G6</f>
        <v>1125</v>
      </c>
      <c r="F6" s="24">
        <f t="shared" si="0"/>
        <v>1406</v>
      </c>
      <c r="G6" s="25">
        <v>250</v>
      </c>
      <c r="H6" s="26"/>
      <c r="I6" s="27">
        <f>G6/C6</f>
        <v>0.18181818181818182</v>
      </c>
      <c r="J6" s="28">
        <f>H6/D6</f>
        <v>0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38</v>
      </c>
      <c r="B7" s="71" t="s">
        <v>43</v>
      </c>
      <c r="C7" s="35">
        <v>1375</v>
      </c>
      <c r="D7" s="36">
        <v>1328</v>
      </c>
      <c r="E7" s="35">
        <f t="shared" si="0"/>
        <v>1125</v>
      </c>
      <c r="F7" s="36">
        <f t="shared" si="0"/>
        <v>1328</v>
      </c>
      <c r="G7" s="37">
        <v>250</v>
      </c>
      <c r="H7" s="38"/>
      <c r="I7" s="39">
        <f t="shared" ref="I7:J8" si="1">G7/C7</f>
        <v>0.18181818181818182</v>
      </c>
      <c r="J7" s="40">
        <f t="shared" si="1"/>
        <v>0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39</v>
      </c>
      <c r="B8" s="71" t="s">
        <v>36</v>
      </c>
      <c r="C8" s="35">
        <v>1375</v>
      </c>
      <c r="D8" s="36">
        <v>1424</v>
      </c>
      <c r="E8" s="35">
        <f t="shared" si="0"/>
        <v>1165</v>
      </c>
      <c r="F8" s="36">
        <f t="shared" si="0"/>
        <v>1424</v>
      </c>
      <c r="G8" s="37">
        <v>210</v>
      </c>
      <c r="H8" s="38"/>
      <c r="I8" s="39">
        <f t="shared" si="1"/>
        <v>0.15272727272727274</v>
      </c>
      <c r="J8" s="40">
        <f t="shared" si="1"/>
        <v>0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5">
      <c r="A9" s="73" t="s">
        <v>41</v>
      </c>
      <c r="B9" s="71" t="s">
        <v>36</v>
      </c>
      <c r="C9" s="35">
        <v>1375</v>
      </c>
      <c r="D9" s="36">
        <v>1428</v>
      </c>
      <c r="E9" s="35">
        <f t="shared" ref="E9" si="2">C9-G9</f>
        <v>1165</v>
      </c>
      <c r="F9" s="36">
        <f t="shared" ref="F9" si="3">D9-H9</f>
        <v>1428</v>
      </c>
      <c r="G9" s="37">
        <v>210</v>
      </c>
      <c r="H9" s="38"/>
      <c r="I9" s="39">
        <f t="shared" ref="I9" si="4">G9/C9</f>
        <v>0.15272727272727274</v>
      </c>
      <c r="J9" s="40">
        <f t="shared" ref="J9" si="5">H9/D9</f>
        <v>0</v>
      </c>
      <c r="K9" s="41"/>
      <c r="L9" s="42"/>
      <c r="M9" s="43"/>
      <c r="N9" s="44"/>
      <c r="O9" s="45"/>
      <c r="P9" s="46"/>
      <c r="Q9" s="61"/>
      <c r="R9" s="66"/>
    </row>
    <row r="10" spans="1:21" ht="20.100000000000001" customHeight="1" thickBot="1" x14ac:dyDescent="0.3">
      <c r="A10" s="73" t="s">
        <v>42</v>
      </c>
      <c r="B10" s="71" t="s">
        <v>40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0">
        <v>640</v>
      </c>
      <c r="P10" s="51">
        <v>634</v>
      </c>
      <c r="Q10" s="52"/>
      <c r="R10" s="66"/>
    </row>
    <row r="11" spans="1:21" ht="20.100000000000001" customHeight="1" thickBot="1" x14ac:dyDescent="0.3">
      <c r="A11" s="177" t="s">
        <v>13</v>
      </c>
      <c r="B11" s="178"/>
      <c r="C11" s="74">
        <f t="shared" ref="C11:H11" si="6">SUM(C6:C10)</f>
        <v>5500</v>
      </c>
      <c r="D11" s="75">
        <f t="shared" si="6"/>
        <v>5586</v>
      </c>
      <c r="E11" s="74">
        <f t="shared" si="6"/>
        <v>4580</v>
      </c>
      <c r="F11" s="75">
        <f t="shared" si="6"/>
        <v>5586</v>
      </c>
      <c r="G11" s="76">
        <f t="shared" si="6"/>
        <v>920</v>
      </c>
      <c r="H11" s="77">
        <v>953</v>
      </c>
      <c r="I11" s="78"/>
      <c r="J11" s="79"/>
      <c r="K11" s="76">
        <f t="shared" ref="K11:P11" si="7">SUM(K6:K10)</f>
        <v>0</v>
      </c>
      <c r="L11" s="77">
        <f t="shared" si="7"/>
        <v>0</v>
      </c>
      <c r="M11" s="101">
        <f t="shared" si="7"/>
        <v>0</v>
      </c>
      <c r="N11" s="80">
        <f t="shared" si="7"/>
        <v>0</v>
      </c>
      <c r="O11" s="81">
        <f t="shared" si="7"/>
        <v>640</v>
      </c>
      <c r="P11" s="82">
        <f t="shared" si="7"/>
        <v>634</v>
      </c>
      <c r="R11" s="1" t="b">
        <f>T11=U11</f>
        <v>1</v>
      </c>
      <c r="T11" s="1" t="b">
        <f>C17&lt;0</f>
        <v>0</v>
      </c>
      <c r="U11" s="1" t="b">
        <f>D17&lt;0</f>
        <v>0</v>
      </c>
    </row>
    <row r="12" spans="1:21" ht="18.75" customHeight="1" thickBot="1" x14ac:dyDescent="0.3">
      <c r="A12" s="63"/>
      <c r="B12" s="53"/>
      <c r="C12" s="53"/>
      <c r="D12" s="53"/>
      <c r="E12" s="53"/>
      <c r="F12" s="64"/>
      <c r="G12" s="64"/>
      <c r="H12" s="69"/>
      <c r="I12" s="69"/>
      <c r="J12" s="64"/>
      <c r="K12" s="64"/>
      <c r="L12" s="65"/>
      <c r="M12" s="65"/>
      <c r="N12" s="65"/>
      <c r="O12" s="65"/>
      <c r="P12" s="52"/>
    </row>
    <row r="13" spans="1:21" ht="18.75" customHeight="1" thickBot="1" x14ac:dyDescent="0.3">
      <c r="A13" s="96" t="s">
        <v>14</v>
      </c>
      <c r="B13" s="83"/>
      <c r="C13" s="83"/>
      <c r="D13" s="83"/>
      <c r="F13" s="145" t="s">
        <v>15</v>
      </c>
      <c r="G13" s="146"/>
      <c r="H13" s="119" t="s">
        <v>16</v>
      </c>
      <c r="I13" s="120"/>
      <c r="J13" s="121"/>
      <c r="L13" s="95" t="s">
        <v>17</v>
      </c>
      <c r="M13" s="84"/>
      <c r="N13" s="84"/>
      <c r="O13" s="84"/>
      <c r="P13" s="84"/>
      <c r="R13" s="1" t="b">
        <f>T13=U13</f>
        <v>0</v>
      </c>
      <c r="T13" s="1" t="b">
        <f>H18&lt;0</f>
        <v>1</v>
      </c>
      <c r="U13" s="1" t="b">
        <f>D17&lt;0</f>
        <v>0</v>
      </c>
    </row>
    <row r="14" spans="1:21" ht="18.75" customHeight="1" thickBot="1" x14ac:dyDescent="0.3">
      <c r="A14" s="137" t="s">
        <v>13</v>
      </c>
      <c r="B14" s="138"/>
      <c r="C14" s="86" t="s">
        <v>11</v>
      </c>
      <c r="D14" s="87" t="s">
        <v>12</v>
      </c>
      <c r="F14" s="147"/>
      <c r="G14" s="148"/>
      <c r="H14" s="122"/>
      <c r="I14" s="123"/>
      <c r="J14" s="124"/>
      <c r="L14" s="116" t="s">
        <v>18</v>
      </c>
      <c r="M14" s="116"/>
      <c r="N14" s="116"/>
      <c r="O14" s="116"/>
      <c r="P14" s="98">
        <f>IF(R11=TRUE, 1, 0)</f>
        <v>1</v>
      </c>
    </row>
    <row r="15" spans="1:21" ht="18.75" customHeight="1" x14ac:dyDescent="0.25">
      <c r="A15" s="139" t="s">
        <v>19</v>
      </c>
      <c r="B15" s="140"/>
      <c r="C15" s="88">
        <f>G11+K11</f>
        <v>920</v>
      </c>
      <c r="D15" s="89">
        <f>H11+L11</f>
        <v>953</v>
      </c>
      <c r="F15" s="186" t="s">
        <v>20</v>
      </c>
      <c r="G15" s="187"/>
      <c r="H15" s="128">
        <v>-5.1000000000000004E-3</v>
      </c>
      <c r="I15" s="129"/>
      <c r="J15" s="130"/>
      <c r="L15" s="117"/>
      <c r="M15" s="117"/>
      <c r="N15" s="117"/>
      <c r="O15" s="117"/>
      <c r="P15" s="100"/>
      <c r="R15" s="1" t="b">
        <f>AND(H18&gt;=-0.02, H18&lt;=0.02)</f>
        <v>1</v>
      </c>
    </row>
    <row r="16" spans="1:21" ht="16.5" customHeight="1" thickBot="1" x14ac:dyDescent="0.3">
      <c r="A16" s="141" t="s">
        <v>21</v>
      </c>
      <c r="B16" s="142"/>
      <c r="C16" s="92">
        <f>M11+O11</f>
        <v>640</v>
      </c>
      <c r="D16" s="93">
        <f>N11+P11</f>
        <v>634</v>
      </c>
      <c r="F16" s="188" t="s">
        <v>22</v>
      </c>
      <c r="G16" s="189"/>
      <c r="H16" s="131">
        <v>-1.6999999999999999E-3</v>
      </c>
      <c r="I16" s="132"/>
      <c r="J16" s="133"/>
      <c r="L16" s="118" t="s">
        <v>23</v>
      </c>
      <c r="M16" s="118"/>
      <c r="N16" s="118"/>
      <c r="O16" s="118"/>
      <c r="P16" s="99">
        <f>IF(R13=TRUE, 1, 0)</f>
        <v>0</v>
      </c>
    </row>
    <row r="17" spans="1:17" ht="13.8" customHeight="1" thickBot="1" x14ac:dyDescent="0.35">
      <c r="A17" s="143" t="s">
        <v>24</v>
      </c>
      <c r="B17" s="144"/>
      <c r="C17" s="90">
        <f>C15-C16</f>
        <v>280</v>
      </c>
      <c r="D17" s="91">
        <f>D15-D16</f>
        <v>319</v>
      </c>
      <c r="F17" s="149" t="s">
        <v>25</v>
      </c>
      <c r="G17" s="150"/>
      <c r="H17" s="134">
        <v>-2.3E-3</v>
      </c>
      <c r="I17" s="135"/>
      <c r="J17" s="136"/>
      <c r="L17" s="117"/>
      <c r="M17" s="117"/>
      <c r="N17" s="117"/>
      <c r="O17" s="117"/>
      <c r="P17" s="100"/>
    </row>
    <row r="18" spans="1:17" ht="13.8" customHeight="1" thickBot="1" x14ac:dyDescent="0.3">
      <c r="F18" s="202" t="s">
        <v>26</v>
      </c>
      <c r="G18" s="203"/>
      <c r="H18" s="125">
        <f>AVERAGE(H15:J17)</f>
        <v>-3.0333333333333336E-3</v>
      </c>
      <c r="I18" s="126"/>
      <c r="J18" s="127"/>
      <c r="L18" s="114" t="s">
        <v>27</v>
      </c>
      <c r="M18" s="114"/>
      <c r="N18" s="114"/>
      <c r="O18" s="114"/>
      <c r="P18" s="94">
        <f>IF(R15=TRUE, 1, 0)</f>
        <v>1</v>
      </c>
      <c r="Q18" s="7"/>
    </row>
    <row r="19" spans="1:17" ht="13.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14"/>
      <c r="M19" s="114"/>
      <c r="N19" s="114"/>
      <c r="O19" s="114"/>
      <c r="P19" s="97"/>
    </row>
    <row r="20" spans="1:17" ht="20.100000000000001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5"/>
      <c r="M20" s="55"/>
      <c r="N20" s="56"/>
      <c r="O20" s="56"/>
      <c r="P20" s="7"/>
      <c r="Q20" s="67"/>
    </row>
    <row r="21" spans="1:17" ht="20.100000000000001" customHeight="1" thickBot="1" x14ac:dyDescent="0.3">
      <c r="A21" s="3" t="s">
        <v>28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  <c r="Q21" s="67"/>
    </row>
    <row r="22" spans="1:17" ht="20.100000000000001" customHeight="1" x14ac:dyDescent="0.25">
      <c r="A22" s="190" t="s">
        <v>44</v>
      </c>
      <c r="B22" s="191"/>
      <c r="C22" s="191"/>
      <c r="D22" s="191"/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2"/>
    </row>
    <row r="23" spans="1:17" ht="20.100000000000001" customHeight="1" x14ac:dyDescent="0.25">
      <c r="A23" s="193"/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5"/>
    </row>
    <row r="24" spans="1:17" ht="13.8" thickBot="1" x14ac:dyDescent="0.3">
      <c r="A24" s="196"/>
      <c r="B24" s="197"/>
      <c r="C24" s="197"/>
      <c r="D24" s="197"/>
      <c r="E24" s="197"/>
      <c r="F24" s="197"/>
      <c r="G24" s="197"/>
      <c r="H24" s="197"/>
      <c r="I24" s="197"/>
      <c r="J24" s="197"/>
      <c r="K24" s="197"/>
      <c r="L24" s="197"/>
      <c r="M24" s="197"/>
      <c r="N24" s="197"/>
      <c r="O24" s="197"/>
      <c r="P24" s="198"/>
    </row>
    <row r="25" spans="1:17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Q25" s="54"/>
    </row>
    <row r="26" spans="1:17" ht="19.2" customHeight="1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7" ht="18.75" customHeight="1" thickBot="1" x14ac:dyDescent="0.3">
      <c r="A27" s="199" t="s">
        <v>29</v>
      </c>
      <c r="B27" s="200"/>
      <c r="C27" s="200"/>
      <c r="D27" s="200"/>
      <c r="E27" s="200"/>
      <c r="F27" s="201"/>
      <c r="G27" s="53"/>
      <c r="H27" s="53"/>
      <c r="I27" s="53"/>
      <c r="J27" s="53"/>
      <c r="K27" s="53"/>
      <c r="L27" s="53"/>
      <c r="M27" s="53"/>
      <c r="N27" s="53"/>
      <c r="O27" s="53"/>
      <c r="P27" s="52"/>
    </row>
    <row r="28" spans="1:17" ht="18.75" customHeight="1" thickBot="1" x14ac:dyDescent="0.3">
      <c r="A28" s="5" t="s">
        <v>9</v>
      </c>
      <c r="B28" s="154" t="s">
        <v>30</v>
      </c>
      <c r="C28" s="155"/>
      <c r="D28" s="156" t="s">
        <v>31</v>
      </c>
      <c r="E28" s="157"/>
      <c r="F28" s="157"/>
      <c r="G28" s="158"/>
      <c r="H28" s="156" t="s">
        <v>32</v>
      </c>
      <c r="I28" s="158"/>
      <c r="J28" s="157" t="s">
        <v>33</v>
      </c>
      <c r="K28" s="157"/>
      <c r="L28" s="185" t="s">
        <v>6</v>
      </c>
      <c r="M28" s="185"/>
      <c r="N28" s="181" t="s">
        <v>7</v>
      </c>
      <c r="O28" s="182"/>
      <c r="P28" s="58" t="s">
        <v>34</v>
      </c>
    </row>
    <row r="29" spans="1:17" ht="19.2" customHeight="1" thickBot="1" x14ac:dyDescent="0.3">
      <c r="A29" s="59" t="s">
        <v>35</v>
      </c>
      <c r="B29" s="152"/>
      <c r="C29" s="153"/>
      <c r="D29" s="159"/>
      <c r="E29" s="160"/>
      <c r="F29" s="160"/>
      <c r="G29" s="161"/>
      <c r="H29" s="159"/>
      <c r="I29" s="161"/>
      <c r="J29" s="165"/>
      <c r="K29" s="166"/>
      <c r="L29" s="163"/>
      <c r="M29" s="164"/>
      <c r="N29" s="183"/>
      <c r="O29" s="184"/>
      <c r="P29" s="57">
        <f t="shared" ref="P29:P37" si="8">L29-N29</f>
        <v>0</v>
      </c>
    </row>
    <row r="30" spans="1:17" ht="19.5" customHeight="1" thickBot="1" x14ac:dyDescent="0.3">
      <c r="A30" s="60" t="s">
        <v>35</v>
      </c>
      <c r="B30" s="151"/>
      <c r="C30" s="151"/>
      <c r="D30" s="106"/>
      <c r="E30" s="107"/>
      <c r="F30" s="107"/>
      <c r="G30" s="108"/>
      <c r="H30" s="106"/>
      <c r="I30" s="108"/>
      <c r="J30" s="179"/>
      <c r="K30" s="180"/>
      <c r="L30" s="163"/>
      <c r="M30" s="164"/>
      <c r="N30" s="183"/>
      <c r="O30" s="184"/>
      <c r="P30" s="57">
        <f t="shared" si="8"/>
        <v>0</v>
      </c>
    </row>
    <row r="31" spans="1:17" ht="19.5" customHeight="1" thickBot="1" x14ac:dyDescent="0.3">
      <c r="A31" s="60" t="s">
        <v>35</v>
      </c>
      <c r="B31" s="104"/>
      <c r="C31" s="105"/>
      <c r="D31" s="106"/>
      <c r="E31" s="107"/>
      <c r="F31" s="107"/>
      <c r="G31" s="108"/>
      <c r="H31" s="106"/>
      <c r="I31" s="108"/>
      <c r="J31" s="106"/>
      <c r="K31" s="162"/>
      <c r="L31" s="109"/>
      <c r="M31" s="110"/>
      <c r="N31" s="102"/>
      <c r="O31" s="103"/>
      <c r="P31" s="57">
        <f t="shared" si="8"/>
        <v>0</v>
      </c>
    </row>
    <row r="32" spans="1:17" ht="19.5" customHeight="1" thickBot="1" x14ac:dyDescent="0.3">
      <c r="A32" s="59" t="s">
        <v>35</v>
      </c>
      <c r="B32" s="111"/>
      <c r="C32" s="112"/>
      <c r="D32" s="104"/>
      <c r="E32" s="113"/>
      <c r="F32" s="113"/>
      <c r="G32" s="105"/>
      <c r="H32" s="104"/>
      <c r="I32" s="105"/>
      <c r="J32" s="104"/>
      <c r="K32" s="105"/>
      <c r="L32" s="109"/>
      <c r="M32" s="110"/>
      <c r="N32" s="102"/>
      <c r="O32" s="103"/>
      <c r="P32" s="57">
        <f t="shared" si="8"/>
        <v>0</v>
      </c>
    </row>
    <row r="33" spans="1:16" ht="19.5" customHeight="1" thickBot="1" x14ac:dyDescent="0.3">
      <c r="A33" s="60" t="s">
        <v>35</v>
      </c>
      <c r="B33" s="104"/>
      <c r="C33" s="105"/>
      <c r="D33" s="106"/>
      <c r="E33" s="107"/>
      <c r="F33" s="107"/>
      <c r="G33" s="108"/>
      <c r="H33" s="106"/>
      <c r="I33" s="108"/>
      <c r="J33" s="106"/>
      <c r="K33" s="108"/>
      <c r="L33" s="109"/>
      <c r="M33" s="110"/>
      <c r="N33" s="102"/>
      <c r="O33" s="103"/>
      <c r="P33" s="57">
        <f t="shared" si="8"/>
        <v>0</v>
      </c>
    </row>
    <row r="34" spans="1:16" ht="19.5" customHeight="1" thickBot="1" x14ac:dyDescent="0.3">
      <c r="A34" s="60" t="s">
        <v>35</v>
      </c>
      <c r="B34" s="104"/>
      <c r="C34" s="105"/>
      <c r="D34" s="106"/>
      <c r="E34" s="107"/>
      <c r="F34" s="107"/>
      <c r="G34" s="108"/>
      <c r="H34" s="106"/>
      <c r="I34" s="108"/>
      <c r="J34" s="106"/>
      <c r="K34" s="108"/>
      <c r="L34" s="109"/>
      <c r="M34" s="110"/>
      <c r="N34" s="102"/>
      <c r="O34" s="103"/>
      <c r="P34" s="57">
        <f t="shared" si="8"/>
        <v>0</v>
      </c>
    </row>
    <row r="35" spans="1:16" ht="18.75" customHeight="1" thickBot="1" x14ac:dyDescent="0.3">
      <c r="A35" s="59" t="s">
        <v>35</v>
      </c>
      <c r="B35" s="111"/>
      <c r="C35" s="112"/>
      <c r="D35" s="104"/>
      <c r="E35" s="113"/>
      <c r="F35" s="113"/>
      <c r="G35" s="105"/>
      <c r="H35" s="104"/>
      <c r="I35" s="105"/>
      <c r="J35" s="104"/>
      <c r="K35" s="105"/>
      <c r="L35" s="109"/>
      <c r="M35" s="110"/>
      <c r="N35" s="102"/>
      <c r="O35" s="103"/>
      <c r="P35" s="57">
        <f t="shared" si="8"/>
        <v>0</v>
      </c>
    </row>
    <row r="36" spans="1:16" ht="13.8" thickBot="1" x14ac:dyDescent="0.3">
      <c r="A36" s="60" t="s">
        <v>35</v>
      </c>
      <c r="B36" s="104"/>
      <c r="C36" s="105"/>
      <c r="D36" s="106"/>
      <c r="E36" s="107"/>
      <c r="F36" s="107"/>
      <c r="G36" s="108"/>
      <c r="H36" s="106"/>
      <c r="I36" s="108"/>
      <c r="J36" s="106"/>
      <c r="K36" s="108"/>
      <c r="L36" s="109"/>
      <c r="M36" s="110"/>
      <c r="N36" s="102"/>
      <c r="O36" s="103"/>
      <c r="P36" s="57">
        <f t="shared" si="8"/>
        <v>0</v>
      </c>
    </row>
    <row r="37" spans="1:16" x14ac:dyDescent="0.25">
      <c r="A37" s="60" t="s">
        <v>35</v>
      </c>
      <c r="B37" s="104"/>
      <c r="C37" s="105"/>
      <c r="D37" s="106"/>
      <c r="E37" s="107"/>
      <c r="F37" s="107"/>
      <c r="G37" s="108"/>
      <c r="H37" s="106"/>
      <c r="I37" s="108"/>
      <c r="J37" s="106"/>
      <c r="K37" s="108"/>
      <c r="L37" s="109"/>
      <c r="M37" s="110"/>
      <c r="N37" s="102"/>
      <c r="O37" s="103"/>
      <c r="P37" s="57">
        <f t="shared" si="8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$R$11:$R$15=TRUE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1:R15">
    <cfRule type="expression" priority="6">
      <formula>TRUE</formula>
    </cfRule>
  </conditionalFormatting>
  <printOptions horizontalCentered="1"/>
  <pageMargins left="0.25" right="0.23" top="0.25" bottom="0.25" header="0" footer="0"/>
  <pageSetup scale="65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R11:R15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John Barresi</cp:lastModifiedBy>
  <cp:revision/>
  <cp:lastPrinted>2025-12-03T15:04:48Z</cp:lastPrinted>
  <dcterms:created xsi:type="dcterms:W3CDTF">2015-11-16T19:09:52Z</dcterms:created>
  <dcterms:modified xsi:type="dcterms:W3CDTF">2025-12-03T15:07:04Z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