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CA42C850-43FB-4647-8AC5-9A96C35E883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<sst xmlns="http://schemas.openxmlformats.org/spreadsheetml/2006/main" count="85" uniqueCount="54">
  <si>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</si>
  <si>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</si>
  <si>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</si>
  <si>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</si>
  <si>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</si>
  <si>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</si>
  <si>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</si>
  <si>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</si>
  <si>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</si>
  <si>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</si>
  <si>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</si>
  <si>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</si>
  <si>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</si>
  <si>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</si>
  <si>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</si>
  <si>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</si>
  <si>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</si>
  <si>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</si>
  <si>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</si>
  <si>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</si>
  <si>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</si>
  <si>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</si>
  <si>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</si>
  <si>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</si>
  <si>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</si>
  <si>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</si>
  <si>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</si>
  <si>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</si>
  <si>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</si>
  <si>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</si>
  <si>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</si>
  <si>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</si>
  <si>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</si>
  <si>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</si>
  <si>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</si>
  <si>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</si>
  <si>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</si>
  <si>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</si>
  <si>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</si>
  <si>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</si>
  <si>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</si>
  <si>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</si>
  <si>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</si>
  <si>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</si>
  <si>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</si>
  <si>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</si>
  <si>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</si>
  <si>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</si>
  <si>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>DINING</t>
  </si>
  <si>
    <t xml:space="preserve">SERVING </t>
  </si>
  <si>
    <t>BACK OF HOUSE</t>
  </si>
  <si>
    <t>EF-4</t>
  </si>
  <si>
    <t xml:space="preserve">HD 3 </t>
  </si>
  <si>
    <t xml:space="preserve">HD2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</si>
</sst>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51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B7" sqref="B7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91" t="s">
        <v>33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4" t="s">
        <v>0</v>
      </c>
      <c r="D4" s="165"/>
      <c r="E4" s="137" t="s">
        <v>1</v>
      </c>
      <c r="F4" s="136"/>
      <c r="G4" s="170" t="s">
        <v>2</v>
      </c>
      <c r="H4" s="171"/>
      <c r="I4" s="162" t="s">
        <v>27</v>
      </c>
      <c r="J4" s="163"/>
      <c r="K4" s="168" t="s">
        <v>3</v>
      </c>
      <c r="L4" s="169"/>
      <c r="M4" s="166" t="s">
        <v>4</v>
      </c>
      <c r="N4" s="167"/>
      <c r="O4" s="166" t="s">
        <v>38</v>
      </c>
      <c r="P4" s="167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7300</v>
      </c>
      <c r="F6" s="24">
        <f t="shared" si="0"/>
        <v>0</v>
      </c>
      <c r="G6" s="25">
        <v>2200</v>
      </c>
      <c r="H6" s="26"/>
      <c r="I6" s="27">
        <f>G6/C6</f>
        <v>0.23157894736842105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125" t="s">
        <v>49</v>
      </c>
      <c r="C7" s="124">
        <v>4000</v>
      </c>
      <c r="D7" s="36"/>
      <c r="E7" s="35">
        <f t="shared" si="0"/>
        <v>3100</v>
      </c>
      <c r="F7" s="36">
        <f t="shared" si="0"/>
        <v>0</v>
      </c>
      <c r="G7" s="37">
        <v>900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125" t="s">
        <v>48</v>
      </c>
      <c r="C8" s="124">
        <v>4500</v>
      </c>
      <c r="D8" s="36"/>
      <c r="E8" s="35">
        <f t="shared" ref="E8:E9" si="2">C8-G8</f>
        <v>3500</v>
      </c>
      <c r="F8" s="36">
        <f t="shared" ref="F8:F9" si="3">D8-H8</f>
        <v>0</v>
      </c>
      <c r="G8" s="37">
        <v>1000</v>
      </c>
      <c r="H8" s="38"/>
      <c r="I8" s="39">
        <f t="shared" ref="I8:I9" si="4">G8/C8</f>
        <v>0.22222222222222221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125" t="s">
        <v>50</v>
      </c>
      <c r="C9" s="124">
        <v>1800</v>
      </c>
      <c r="D9" s="36"/>
      <c r="E9" s="35">
        <f t="shared" si="2"/>
        <v>1400</v>
      </c>
      <c r="F9" s="36">
        <f t="shared" si="3"/>
        <v>0</v>
      </c>
      <c r="G9" s="37">
        <v>400</v>
      </c>
      <c r="H9" s="38"/>
      <c r="I9" s="39">
        <f t="shared" si="4"/>
        <v>0.22222222222222221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1912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53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701</v>
      </c>
      <c r="N11" s="51"/>
      <c r="O11" s="45"/>
      <c r="P11" s="46"/>
      <c r="Q11" s="61"/>
      <c r="R11" s="66"/>
    </row>
    <row r="12" spans="1:21" ht="20.149999999999999" customHeight="1" x14ac:dyDescent="0.25">
      <c r="A12" s="113" t="s">
        <v>51</v>
      </c>
      <c r="B12" s="114" t="s">
        <v>52</v>
      </c>
      <c r="C12" s="115"/>
      <c r="D12" s="116"/>
      <c r="E12" s="115"/>
      <c r="F12" s="116"/>
      <c r="G12" s="117"/>
      <c r="H12" s="118"/>
      <c r="I12" s="119"/>
      <c r="J12" s="118"/>
      <c r="K12" s="117"/>
      <c r="L12" s="118"/>
      <c r="M12" s="120">
        <v>701</v>
      </c>
      <c r="N12" s="121"/>
      <c r="O12" s="122"/>
      <c r="P12" s="123"/>
      <c r="Q12" s="61"/>
      <c r="R12" s="66"/>
    </row>
    <row r="13" spans="1:21" ht="20.149999999999999" customHeight="1" thickBot="1" x14ac:dyDescent="0.3">
      <c r="A13" s="102" t="s">
        <v>26</v>
      </c>
      <c r="B13" s="103" t="s">
        <v>45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10"/>
      <c r="O13" s="111">
        <v>500</v>
      </c>
      <c r="P13" s="112"/>
      <c r="Q13" s="61"/>
      <c r="R13" s="66"/>
    </row>
    <row r="14" spans="1:21" ht="20.149999999999999" customHeight="1" thickBot="1" x14ac:dyDescent="0.3">
      <c r="A14" s="128" t="s">
        <v>28</v>
      </c>
      <c r="B14" s="129"/>
      <c r="C14" s="74">
        <f t="shared" ref="C14:H14" si="6">SUM(C6:C13)</f>
        <v>19800</v>
      </c>
      <c r="D14" s="75">
        <f t="shared" si="6"/>
        <v>0</v>
      </c>
      <c r="E14" s="74">
        <f t="shared" si="6"/>
        <v>15300</v>
      </c>
      <c r="F14" s="75">
        <f t="shared" si="6"/>
        <v>0</v>
      </c>
      <c r="G14" s="76">
        <f t="shared" si="6"/>
        <v>4500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1">
        <f t="shared" si="7"/>
        <v>3314</v>
      </c>
      <c r="N14" s="80">
        <f t="shared" si="7"/>
        <v>0</v>
      </c>
      <c r="O14" s="81">
        <f t="shared" si="7"/>
        <v>500</v>
      </c>
      <c r="P14" s="82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221" t="s">
        <v>12</v>
      </c>
      <c r="G16" s="222"/>
      <c r="H16" s="195" t="s">
        <v>32</v>
      </c>
      <c r="I16" s="196"/>
      <c r="J16" s="197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3" t="s">
        <v>28</v>
      </c>
      <c r="B17" s="214"/>
      <c r="C17" s="86" t="s">
        <v>7</v>
      </c>
      <c r="D17" s="87" t="s">
        <v>8</v>
      </c>
      <c r="F17" s="223"/>
      <c r="G17" s="224"/>
      <c r="H17" s="198"/>
      <c r="I17" s="199"/>
      <c r="J17" s="200"/>
      <c r="L17" s="192" t="s">
        <v>37</v>
      </c>
      <c r="M17" s="192"/>
      <c r="N17" s="192"/>
      <c r="O17" s="192"/>
      <c r="P17" s="98">
        <f>IF(R16=TRUE, 1, 0)</f>
        <v>1</v>
      </c>
    </row>
    <row r="18" spans="1:21" ht="18.75" customHeight="1" x14ac:dyDescent="0.35">
      <c r="A18" s="215" t="s">
        <v>31</v>
      </c>
      <c r="B18" s="216"/>
      <c r="C18" s="88">
        <f>G14+K14</f>
        <v>4500</v>
      </c>
      <c r="D18" s="89">
        <f>H14+L14</f>
        <v>0</v>
      </c>
      <c r="F18" s="142" t="s">
        <v>13</v>
      </c>
      <c r="G18" s="143"/>
      <c r="H18" s="204"/>
      <c r="I18" s="205"/>
      <c r="J18" s="206"/>
      <c r="L18" s="193"/>
      <c r="M18" s="193"/>
      <c r="N18" s="193"/>
      <c r="O18" s="193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17" t="s">
        <v>30</v>
      </c>
      <c r="B19" s="218"/>
      <c r="C19" s="92">
        <f>M14+O14</f>
        <v>3814</v>
      </c>
      <c r="D19" s="93">
        <f>N14+P14</f>
        <v>0</v>
      </c>
      <c r="F19" s="144" t="s">
        <v>14</v>
      </c>
      <c r="G19" s="145"/>
      <c r="H19" s="207"/>
      <c r="I19" s="208"/>
      <c r="J19" s="209"/>
      <c r="L19" s="194" t="s">
        <v>35</v>
      </c>
      <c r="M19" s="194"/>
      <c r="N19" s="194"/>
      <c r="O19" s="194"/>
      <c r="P19" s="99" t="e">
        <f>IF(R18=TRUE, 1, 0)</f>
        <v>#DIV/0!</v>
      </c>
    </row>
    <row r="20" spans="1:21" ht="18.75" customHeight="1" thickBot="1" x14ac:dyDescent="0.4">
      <c r="A20" s="219" t="s">
        <v>18</v>
      </c>
      <c r="B20" s="220"/>
      <c r="C20" s="90">
        <f>C18-C19</f>
        <v>686</v>
      </c>
      <c r="D20" s="91">
        <f>D18-D19</f>
        <v>0</v>
      </c>
      <c r="F20" s="160" t="s">
        <v>15</v>
      </c>
      <c r="G20" s="161"/>
      <c r="H20" s="210"/>
      <c r="I20" s="211"/>
      <c r="J20" s="212"/>
      <c r="L20" s="193"/>
      <c r="M20" s="193"/>
      <c r="N20" s="193"/>
      <c r="O20" s="193"/>
      <c r="P20" s="100"/>
      <c r="R20" s="1" t="e">
        <f>AND(H21&gt;=-0.02, H21&lt;=0.02)</f>
        <v>#DIV/0!</v>
      </c>
    </row>
    <row r="21" spans="1:21" ht="16.5" customHeight="1" thickBot="1" x14ac:dyDescent="0.3">
      <c r="F21" s="158" t="s">
        <v>16</v>
      </c>
      <c r="G21" s="159"/>
      <c r="H21" s="201" t="e">
        <f>AVERAGE(H18:J20)</f>
        <v>#DIV/0!</v>
      </c>
      <c r="I21" s="202"/>
      <c r="J21" s="203"/>
      <c r="L21" s="190" t="s">
        <v>36</v>
      </c>
      <c r="M21" s="190"/>
      <c r="N21" s="190"/>
      <c r="O21" s="190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0"/>
      <c r="M22" s="190"/>
      <c r="N22" s="190"/>
      <c r="O22" s="190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  <c r="Q25" s="67"/>
    </row>
    <row r="26" spans="1:21" ht="20.149999999999999" customHeight="1" x14ac:dyDescent="0.25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1"/>
      <c r="Q26" s="67"/>
    </row>
    <row r="27" spans="1:21" ht="20.149999999999999" customHeight="1" thickBot="1" x14ac:dyDescent="0.3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4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55" t="s">
        <v>19</v>
      </c>
      <c r="B30" s="156"/>
      <c r="C30" s="156"/>
      <c r="D30" s="156"/>
      <c r="E30" s="156"/>
      <c r="F30" s="157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82" t="s">
        <v>24</v>
      </c>
      <c r="C31" s="183"/>
      <c r="D31" s="136" t="s">
        <v>23</v>
      </c>
      <c r="E31" s="138"/>
      <c r="F31" s="138"/>
      <c r="G31" s="137"/>
      <c r="H31" s="136" t="s">
        <v>20</v>
      </c>
      <c r="I31" s="137"/>
      <c r="J31" s="138" t="s">
        <v>21</v>
      </c>
      <c r="K31" s="138"/>
      <c r="L31" s="139" t="s">
        <v>3</v>
      </c>
      <c r="M31" s="139"/>
      <c r="N31" s="134" t="s">
        <v>4</v>
      </c>
      <c r="O31" s="135"/>
      <c r="P31" s="58" t="s">
        <v>22</v>
      </c>
    </row>
    <row r="32" spans="1:21" ht="18.75" customHeight="1" thickBot="1" x14ac:dyDescent="0.3">
      <c r="A32" s="59" t="s">
        <v>25</v>
      </c>
      <c r="B32" s="180" t="s">
        <v>39</v>
      </c>
      <c r="C32" s="181"/>
      <c r="D32" s="173"/>
      <c r="E32" s="186"/>
      <c r="F32" s="186"/>
      <c r="G32" s="174"/>
      <c r="H32" s="173" t="s">
        <v>40</v>
      </c>
      <c r="I32" s="174"/>
      <c r="J32" s="175" t="s">
        <v>40</v>
      </c>
      <c r="K32" s="176"/>
      <c r="L32" s="132">
        <v>0</v>
      </c>
      <c r="M32" s="133"/>
      <c r="N32" s="126">
        <v>1080</v>
      </c>
      <c r="O32" s="127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79" t="s">
        <v>39</v>
      </c>
      <c r="C33" s="179"/>
      <c r="D33" s="140"/>
      <c r="E33" s="187"/>
      <c r="F33" s="187"/>
      <c r="G33" s="141"/>
      <c r="H33" s="140" t="s">
        <v>40</v>
      </c>
      <c r="I33" s="141"/>
      <c r="J33" s="130" t="s">
        <v>40</v>
      </c>
      <c r="K33" s="131"/>
      <c r="L33" s="132">
        <v>0</v>
      </c>
      <c r="M33" s="133"/>
      <c r="N33" s="126">
        <v>832</v>
      </c>
      <c r="O33" s="127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79" t="s">
        <v>39</v>
      </c>
      <c r="C34" s="179"/>
      <c r="D34" s="140"/>
      <c r="E34" s="187"/>
      <c r="F34" s="187"/>
      <c r="G34" s="141"/>
      <c r="H34" s="140" t="s">
        <v>40</v>
      </c>
      <c r="I34" s="141"/>
      <c r="J34" s="130" t="s">
        <v>40</v>
      </c>
      <c r="K34" s="131"/>
      <c r="L34" s="132">
        <v>0</v>
      </c>
      <c r="M34" s="133"/>
      <c r="N34" s="126">
        <v>701</v>
      </c>
      <c r="O34" s="127"/>
      <c r="P34" s="57">
        <f t="shared" si="8"/>
        <v>-701</v>
      </c>
    </row>
    <row r="35" spans="1:16" ht="19.149999999999999" customHeight="1" x14ac:dyDescent="0.25">
      <c r="A35" s="60" t="s">
        <v>25</v>
      </c>
      <c r="B35" s="184" t="s">
        <v>39</v>
      </c>
      <c r="C35" s="185"/>
      <c r="D35" s="140"/>
      <c r="E35" s="187"/>
      <c r="F35" s="187"/>
      <c r="G35" s="141"/>
      <c r="H35" s="140" t="s">
        <v>40</v>
      </c>
      <c r="I35" s="141"/>
      <c r="J35" s="140" t="s">
        <v>40</v>
      </c>
      <c r="K35" s="172"/>
      <c r="L35" s="177">
        <v>0</v>
      </c>
      <c r="M35" s="178"/>
      <c r="N35" s="188">
        <v>390</v>
      </c>
      <c r="O35" s="189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2025-03-12T20:03:41Z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