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ulvers/Culvers - Chicago, IL/4 ASSET-REPORT DOCS/"/>
    </mc:Choice>
  </mc:AlternateContent>
  <xr:revisionPtr revIDLastSave="0" documentId="8_{388F45C6-84FF-B543-92B7-BB95AF338B70}" xr6:coauthVersionLast="47" xr6:coauthVersionMax="47" xr10:uidLastSave="{00000000-0000-0000-0000-000000000000}"/>
  <bookViews>
    <workbookView xWindow="4536" yWindow="0" windowWidth="18636" windowHeight="11352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P34" i="1"/>
  <c r="P35" i="1"/>
  <c r="P36" i="1"/>
  <c r="P37" i="1"/>
  <c r="P38" i="1"/>
  <c r="P39" i="1"/>
  <c r="P13" i="1"/>
  <c r="O13" i="1"/>
  <c r="N13" i="1"/>
  <c r="M13" i="1"/>
  <c r="L13" i="1"/>
  <c r="K13" i="1"/>
  <c r="H13" i="1"/>
  <c r="G13" i="1"/>
  <c r="D13" i="1"/>
  <c r="C13" i="1"/>
  <c r="P33" i="1"/>
  <c r="P32" i="1"/>
  <c r="P31" i="1"/>
  <c r="T17" i="1"/>
  <c r="R19" i="1"/>
  <c r="P20" i="1"/>
  <c r="D18" i="1"/>
  <c r="C18" i="1"/>
  <c r="D17" i="1"/>
  <c r="C17" i="1"/>
  <c r="C19" i="1"/>
  <c r="T15" i="1"/>
  <c r="D19" i="1"/>
  <c r="U17" i="1"/>
  <c r="R17" i="1"/>
  <c r="J7" i="1"/>
  <c r="J6" i="1"/>
  <c r="I7" i="1"/>
  <c r="I6" i="1"/>
  <c r="U15" i="1"/>
  <c r="R15" i="1"/>
  <c r="P16" i="1"/>
  <c r="P18" i="1"/>
  <c r="F7" i="1"/>
  <c r="E7" i="1"/>
  <c r="F6" i="1"/>
  <c r="E6" i="1"/>
  <c r="E13" i="1"/>
  <c r="F13" i="1"/>
</calcChain>
</file>

<file path=xl/sharedStrings.xml><?xml version="1.0" encoding="utf-8"?>
<sst xmlns="http://schemas.openxmlformats.org/spreadsheetml/2006/main" count="77" uniqueCount="50">
  <si>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</si>
  <si>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</si>
  <si>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</si>
  <si>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</si>
  <si>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</si>
  <si>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</si>
  <si>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</si>
  <si>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</si>
  <si>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</si>
  <si>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</si>
  <si>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</si>
  <si>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</si>
  <si>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</si>
  <si>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</si>
  <si>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</si>
  <si>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</si>
  <si>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</si>
  <si>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</si>
  <si>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</si>
  <si>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</si>
  <si>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</si>
  <si>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</si>
  <si>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</si>
  <si>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</si>
  <si>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</si>
  <si>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</si>
  <si>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</si>
  <si>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</si>
  <si>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</si>
  <si>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</si>
  <si>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</si>
  <si>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</si>
  <si>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</si>
  <si>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</si>
  <si>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</si>
  <si>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</si>
  <si>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</si>
  <si>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</si>
  <si>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</si>
  <si>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</si>
  <si>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</si>
  <si>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</si>
  <si>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DEF-1</t>
  </si>
  <si>
    <t>TEF-2</t>
  </si>
  <si>
    <t>DINING</t>
  </si>
  <si>
    <t>KITCHEN</t>
  </si>
  <si>
    <t>HOOD1</t>
  </si>
  <si>
    <t>HOOD2</t>
  </si>
  <si>
    <t>HOOD3</t>
  </si>
  <si>
    <t>TOILET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</si>
</sst>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Q16" sqref="Q16"/>
    </sheetView>
  </sheetViews>
  <sheetFormatPr defaultColWidth="9.16796875" defaultRowHeight="12.75" x14ac:dyDescent="0.15"/>
  <cols>
    <col min="1" max="1" width="10.515625" style="1" customWidth="1"/>
    <col min="2" max="2" width="10.92187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6289062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35937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7" t="s">
        <v>34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25">
      <c r="A3" s="87"/>
    </row>
    <row r="4" spans="1:21" ht="20.100000000000001" customHeight="1" thickBot="1" x14ac:dyDescent="0.2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39</v>
      </c>
      <c r="P4" s="143"/>
      <c r="Q4" s="7"/>
      <c r="R4" s="64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15">
      <c r="A6" s="74" t="s">
        <v>26</v>
      </c>
      <c r="B6" s="72" t="s">
        <v>44</v>
      </c>
      <c r="C6" s="23">
        <v>5000</v>
      </c>
      <c r="D6" s="24">
        <v>4993</v>
      </c>
      <c r="E6" s="23">
        <f t="shared" ref="E6:F7" si="0">C6-G6</f>
        <v>3350</v>
      </c>
      <c r="F6" s="24">
        <f t="shared" si="0"/>
        <v>3383</v>
      </c>
      <c r="G6" s="25">
        <v>1650</v>
      </c>
      <c r="H6" s="26">
        <v>1610</v>
      </c>
      <c r="I6" s="27">
        <f>G6/C6</f>
        <v>0.33</v>
      </c>
      <c r="J6" s="28">
        <f>H6/D6</f>
        <v>0.32245143200480675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15">
      <c r="A7" s="75" t="s">
        <v>27</v>
      </c>
      <c r="B7" s="73" t="s">
        <v>45</v>
      </c>
      <c r="C7" s="35">
        <v>3000</v>
      </c>
      <c r="D7" s="36">
        <v>3076</v>
      </c>
      <c r="E7" s="35">
        <f t="shared" si="0"/>
        <v>2250</v>
      </c>
      <c r="F7" s="36">
        <f t="shared" si="0"/>
        <v>2299</v>
      </c>
      <c r="G7" s="37">
        <v>750</v>
      </c>
      <c r="H7" s="38">
        <v>777</v>
      </c>
      <c r="I7" s="39">
        <f t="shared" ref="I7:J7" si="1">G7/C7</f>
        <v>0.25</v>
      </c>
      <c r="J7" s="40">
        <f t="shared" si="1"/>
        <v>0.25260078023407023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15">
      <c r="A8" s="75" t="s">
        <v>11</v>
      </c>
      <c r="B8" s="73" t="s">
        <v>45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2800</v>
      </c>
      <c r="L8" s="38">
        <v>2840</v>
      </c>
      <c r="M8" s="43"/>
      <c r="N8" s="44"/>
      <c r="O8" s="45"/>
      <c r="P8" s="46"/>
      <c r="Q8" s="54"/>
      <c r="R8" s="68"/>
    </row>
    <row r="9" spans="1:21" ht="20.100000000000001" customHeight="1" x14ac:dyDescent="0.15">
      <c r="A9" s="75" t="s">
        <v>40</v>
      </c>
      <c r="B9" s="73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1469</v>
      </c>
      <c r="O9" s="45"/>
      <c r="P9" s="46"/>
      <c r="Q9" s="63"/>
      <c r="R9" s="68"/>
    </row>
    <row r="10" spans="1:21" ht="20.100000000000001" customHeight="1" x14ac:dyDescent="0.15">
      <c r="A10" s="75" t="s">
        <v>41</v>
      </c>
      <c r="B10" s="73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1500</v>
      </c>
      <c r="N10" s="51">
        <v>1530</v>
      </c>
      <c r="O10" s="45"/>
      <c r="P10" s="46"/>
      <c r="Q10" s="63"/>
      <c r="R10" s="68"/>
    </row>
    <row r="11" spans="1:21" ht="20.100000000000001" customHeight="1" x14ac:dyDescent="0.15">
      <c r="A11" s="75" t="s">
        <v>42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350</v>
      </c>
      <c r="N11" s="51">
        <v>361</v>
      </c>
      <c r="O11" s="45"/>
      <c r="P11" s="46"/>
      <c r="Q11" s="63"/>
      <c r="R11" s="68"/>
    </row>
    <row r="12" spans="1:21" ht="20.100000000000001" customHeight="1" thickBot="1" x14ac:dyDescent="0.2">
      <c r="A12" s="75" t="s">
        <v>43</v>
      </c>
      <c r="B12" s="73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600</v>
      </c>
      <c r="P12" s="53">
        <v>606</v>
      </c>
      <c r="Q12" s="63"/>
      <c r="R12" s="68"/>
    </row>
    <row r="13" spans="1:21" ht="20.100000000000001" customHeight="1" thickBot="1" x14ac:dyDescent="0.2">
      <c r="A13" s="104" t="s">
        <v>29</v>
      </c>
      <c r="B13" s="105"/>
      <c r="C13" s="76">
        <f>SUM(C6:C12)</f>
        <v>8000</v>
      </c>
      <c r="D13" s="77">
        <f>SUM(D6:D12)</f>
        <v>8069</v>
      </c>
      <c r="E13" s="76">
        <f>SUM(E6:E12)</f>
        <v>5600</v>
      </c>
      <c r="F13" s="77">
        <f>SUM(F6:F12)</f>
        <v>5682</v>
      </c>
      <c r="G13" s="78">
        <f>SUM(G6:G12)</f>
        <v>2400</v>
      </c>
      <c r="H13" s="79">
        <f>SUM(H6:H12)</f>
        <v>2387</v>
      </c>
      <c r="I13" s="80"/>
      <c r="J13" s="81"/>
      <c r="K13" s="78">
        <f>SUM(K6:K12)</f>
        <v>2800</v>
      </c>
      <c r="L13" s="79">
        <f>SUM(L6:L12)</f>
        <v>2840</v>
      </c>
      <c r="M13" s="103">
        <f>SUM(M6:M12)</f>
        <v>3350</v>
      </c>
      <c r="N13" s="82">
        <f>SUM(N6:N12)</f>
        <v>3360</v>
      </c>
      <c r="O13" s="83">
        <f>SUM(O6:O12)</f>
        <v>600</v>
      </c>
      <c r="P13" s="84">
        <f>SUM(P6:P12)</f>
        <v>606</v>
      </c>
      <c r="Q13" s="54"/>
      <c r="R13" s="68"/>
    </row>
    <row r="14" spans="1:21" ht="20.100000000000001" customHeight="1" thickBot="1" x14ac:dyDescent="0.2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2">
      <c r="A15" s="98" t="s">
        <v>30</v>
      </c>
      <c r="B15" s="85"/>
      <c r="C15" s="85"/>
      <c r="D15" s="85"/>
      <c r="F15" s="197" t="s">
        <v>12</v>
      </c>
      <c r="G15" s="198"/>
      <c r="H15" s="171" t="s">
        <v>33</v>
      </c>
      <c r="I15" s="172"/>
      <c r="J15" s="173"/>
      <c r="L15" s="97" t="s">
        <v>35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">
      <c r="A16" s="189" t="s">
        <v>29</v>
      </c>
      <c r="B16" s="190"/>
      <c r="C16" s="88" t="s">
        <v>7</v>
      </c>
      <c r="D16" s="89" t="s">
        <v>8</v>
      </c>
      <c r="F16" s="199"/>
      <c r="G16" s="200"/>
      <c r="H16" s="174"/>
      <c r="I16" s="175"/>
      <c r="J16" s="176"/>
      <c r="L16" s="168" t="s">
        <v>38</v>
      </c>
      <c r="M16" s="168"/>
      <c r="N16" s="168"/>
      <c r="O16" s="168"/>
      <c r="P16" s="100">
        <f>IF(R15=TRUE, 1, 0)</f>
        <v>1</v>
      </c>
    </row>
    <row r="17" spans="1:21" ht="18.75" customHeight="1" x14ac:dyDescent="0.15">
      <c r="A17" s="191" t="s">
        <v>32</v>
      </c>
      <c r="B17" s="192"/>
      <c r="C17" s="90">
        <f>G13+K13</f>
        <v>5200</v>
      </c>
      <c r="D17" s="91">
        <f>H13+L13</f>
        <v>5227</v>
      </c>
      <c r="F17" s="120" t="s">
        <v>13</v>
      </c>
      <c r="G17" s="121"/>
      <c r="H17" s="180">
        <v>5.1999999999999998E-3</v>
      </c>
      <c r="I17" s="181"/>
      <c r="J17" s="182"/>
      <c r="L17" s="169"/>
      <c r="M17" s="169"/>
      <c r="N17" s="169"/>
      <c r="O17" s="169"/>
      <c r="P17" s="102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2">
      <c r="A18" s="193" t="s">
        <v>31</v>
      </c>
      <c r="B18" s="194"/>
      <c r="C18" s="94">
        <f>M13+O13</f>
        <v>3950</v>
      </c>
      <c r="D18" s="95">
        <f>N13+P13</f>
        <v>3966</v>
      </c>
      <c r="F18" s="122" t="s">
        <v>14</v>
      </c>
      <c r="G18" s="123"/>
      <c r="H18" s="183">
        <v>7.1999999999999998E-3</v>
      </c>
      <c r="I18" s="184"/>
      <c r="J18" s="185"/>
      <c r="L18" s="170" t="s">
        <v>36</v>
      </c>
      <c r="M18" s="170"/>
      <c r="N18" s="170"/>
      <c r="O18" s="170"/>
      <c r="P18" s="101">
        <f>IF(R17=TRUE, 1, 0)</f>
        <v>1</v>
      </c>
    </row>
    <row r="19" spans="1:21" ht="18.75" customHeight="1" thickBot="1" x14ac:dyDescent="0.2">
      <c r="A19" s="195" t="s">
        <v>18</v>
      </c>
      <c r="B19" s="196"/>
      <c r="C19" s="92">
        <f>C17-C18</f>
        <v>1250</v>
      </c>
      <c r="D19" s="93">
        <f>D17-D18</f>
        <v>1261</v>
      </c>
      <c r="F19" s="201" t="s">
        <v>15</v>
      </c>
      <c r="G19" s="202"/>
      <c r="H19" s="186">
        <v>6.3E-3</v>
      </c>
      <c r="I19" s="187"/>
      <c r="J19" s="188"/>
      <c r="L19" s="169"/>
      <c r="M19" s="169"/>
      <c r="N19" s="169"/>
      <c r="O19" s="169"/>
      <c r="P19" s="102"/>
      <c r="R19" s="1" t="b">
        <f>AND(H20&gt;=-0.02, H20&lt;=0.02)</f>
        <v>1</v>
      </c>
    </row>
    <row r="20" spans="1:21" ht="16.5" customHeight="1" thickBot="1" x14ac:dyDescent="0.2">
      <c r="F20" s="136" t="s">
        <v>16</v>
      </c>
      <c r="G20" s="137"/>
      <c r="H20" s="177">
        <f>AVERAGE(H17:J19)</f>
        <v>6.2333333333333338E-3</v>
      </c>
      <c r="I20" s="178"/>
      <c r="J20" s="179"/>
      <c r="L20" s="166" t="s">
        <v>37</v>
      </c>
      <c r="M20" s="166"/>
      <c r="N20" s="166"/>
      <c r="O20" s="166"/>
      <c r="P20" s="96">
        <f>IF(R19=TRUE, 1, 0)</f>
        <v>1</v>
      </c>
    </row>
    <row r="21" spans="1:21" ht="13.7" customHeight="1" x14ac:dyDescent="0.1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66"/>
      <c r="M21" s="166"/>
      <c r="N21" s="166"/>
      <c r="O21" s="166"/>
      <c r="P21" s="99"/>
    </row>
    <row r="22" spans="1:21" ht="13.7" customHeight="1" x14ac:dyDescent="0.1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2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15">
      <c r="A24" s="124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6"/>
      <c r="Q24" s="69"/>
    </row>
    <row r="25" spans="1:21" ht="20.100000000000001" customHeight="1" x14ac:dyDescent="0.15">
      <c r="A25" s="127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9"/>
      <c r="Q25" s="69"/>
    </row>
    <row r="26" spans="1:21" ht="20.100000000000001" customHeight="1" thickBot="1" x14ac:dyDescent="0.2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</row>
    <row r="27" spans="1:21" ht="20.100000000000001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">
      <c r="A29" s="133" t="s">
        <v>19</v>
      </c>
      <c r="B29" s="134"/>
      <c r="C29" s="134"/>
      <c r="D29" s="134"/>
      <c r="E29" s="134"/>
      <c r="F29" s="135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149999999999999" customHeight="1" thickBot="1" x14ac:dyDescent="0.2">
      <c r="A30" s="5" t="s">
        <v>6</v>
      </c>
      <c r="B30" s="159" t="s">
        <v>24</v>
      </c>
      <c r="C30" s="160"/>
      <c r="D30" s="114" t="s">
        <v>23</v>
      </c>
      <c r="E30" s="116"/>
      <c r="F30" s="116"/>
      <c r="G30" s="115"/>
      <c r="H30" s="114" t="s">
        <v>20</v>
      </c>
      <c r="I30" s="115"/>
      <c r="J30" s="116" t="s">
        <v>21</v>
      </c>
      <c r="K30" s="116"/>
      <c r="L30" s="117" t="s">
        <v>3</v>
      </c>
      <c r="M30" s="117"/>
      <c r="N30" s="110" t="s">
        <v>4</v>
      </c>
      <c r="O30" s="111"/>
      <c r="P30" s="60" t="s">
        <v>22</v>
      </c>
    </row>
    <row r="31" spans="1:21" ht="18.75" customHeight="1" thickBot="1" x14ac:dyDescent="0.2">
      <c r="A31" s="61" t="s">
        <v>25</v>
      </c>
      <c r="B31" s="157"/>
      <c r="C31" s="158"/>
      <c r="D31" s="149"/>
      <c r="E31" s="163"/>
      <c r="F31" s="163"/>
      <c r="G31" s="150"/>
      <c r="H31" s="149"/>
      <c r="I31" s="150"/>
      <c r="J31" s="151"/>
      <c r="K31" s="152"/>
      <c r="L31" s="108"/>
      <c r="M31" s="109"/>
      <c r="N31" s="112"/>
      <c r="O31" s="113"/>
      <c r="P31" s="59">
        <f t="shared" ref="P31:P39" si="2">L31-N31</f>
        <v>0</v>
      </c>
    </row>
    <row r="32" spans="1:21" ht="18.75" customHeight="1" thickBot="1" x14ac:dyDescent="0.2">
      <c r="A32" s="62" t="s">
        <v>25</v>
      </c>
      <c r="B32" s="156"/>
      <c r="C32" s="156"/>
      <c r="D32" s="118"/>
      <c r="E32" s="155"/>
      <c r="F32" s="155"/>
      <c r="G32" s="119"/>
      <c r="H32" s="118"/>
      <c r="I32" s="119"/>
      <c r="J32" s="106"/>
      <c r="K32" s="107"/>
      <c r="L32" s="108"/>
      <c r="M32" s="109"/>
      <c r="N32" s="112"/>
      <c r="O32" s="113"/>
      <c r="P32" s="59">
        <f t="shared" si="2"/>
        <v>0</v>
      </c>
    </row>
    <row r="33" spans="1:16" ht="19.149999999999999" customHeight="1" thickBot="1" x14ac:dyDescent="0.2">
      <c r="A33" s="62" t="s">
        <v>25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48"/>
      <c r="L33" s="153"/>
      <c r="M33" s="154"/>
      <c r="N33" s="164"/>
      <c r="O33" s="165"/>
      <c r="P33" s="59">
        <f t="shared" si="2"/>
        <v>0</v>
      </c>
    </row>
    <row r="34" spans="1:16" ht="19.5" customHeight="1" thickBot="1" x14ac:dyDescent="0.2">
      <c r="A34" s="61" t="s">
        <v>25</v>
      </c>
      <c r="B34" s="203"/>
      <c r="C34" s="204"/>
      <c r="D34" s="161"/>
      <c r="E34" s="205"/>
      <c r="F34" s="205"/>
      <c r="G34" s="162"/>
      <c r="H34" s="161"/>
      <c r="I34" s="162"/>
      <c r="J34" s="161"/>
      <c r="K34" s="162"/>
      <c r="L34" s="153"/>
      <c r="M34" s="154"/>
      <c r="N34" s="164"/>
      <c r="O34" s="165"/>
      <c r="P34" s="59">
        <f t="shared" si="2"/>
        <v>0</v>
      </c>
    </row>
    <row r="35" spans="1:16" ht="19.5" customHeight="1" thickBot="1" x14ac:dyDescent="0.2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2"/>
        <v>0</v>
      </c>
    </row>
    <row r="36" spans="1:16" ht="19.5" customHeight="1" thickBot="1" x14ac:dyDescent="0.2">
      <c r="A36" s="62" t="s">
        <v>25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2"/>
        <v>0</v>
      </c>
    </row>
    <row r="37" spans="1:16" ht="19.5" customHeight="1" thickBot="1" x14ac:dyDescent="0.2">
      <c r="A37" s="61" t="s">
        <v>25</v>
      </c>
      <c r="B37" s="203"/>
      <c r="C37" s="204"/>
      <c r="D37" s="161"/>
      <c r="E37" s="205"/>
      <c r="F37" s="205"/>
      <c r="G37" s="162"/>
      <c r="H37" s="161"/>
      <c r="I37" s="162"/>
      <c r="J37" s="161"/>
      <c r="K37" s="162"/>
      <c r="L37" s="153"/>
      <c r="M37" s="154"/>
      <c r="N37" s="164"/>
      <c r="O37" s="165"/>
      <c r="P37" s="59">
        <f t="shared" si="2"/>
        <v>0</v>
      </c>
    </row>
    <row r="38" spans="1:16" ht="19.5" customHeight="1" thickBot="1" x14ac:dyDescent="0.2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2"/>
        <v>0</v>
      </c>
    </row>
    <row r="39" spans="1:16" ht="18.75" customHeight="1" x14ac:dyDescent="0.15">
      <c r="A39" s="62" t="s">
        <v>25</v>
      </c>
      <c r="B39" s="161"/>
      <c r="C39" s="162"/>
      <c r="D39" s="118"/>
      <c r="E39" s="155"/>
      <c r="F39" s="155"/>
      <c r="G39" s="119"/>
      <c r="H39" s="118"/>
      <c r="I39" s="119"/>
      <c r="J39" s="118"/>
      <c r="K39" s="119"/>
      <c r="L39" s="153"/>
      <c r="M39" s="154"/>
      <c r="N39" s="164"/>
      <c r="O39" s="165"/>
      <c r="P39" s="59">
        <f t="shared" si="2"/>
        <v>0</v>
      </c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3679209-52D9-4FF0-B7BA-02614F757C03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2023-09-15T20:46:08Z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