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yguevara_nationaltab_com/Documents/Documents/"/>
    </mc:Choice>
  </mc:AlternateContent>
  <xr:revisionPtr revIDLastSave="0" documentId="8_{DC8908F0-BC78-4EBE-8B2B-81E0B6D52A39}" xr6:coauthVersionLast="47" xr6:coauthVersionMax="47" xr10:uidLastSave="{00000000-0000-0000-0000-000000000000}"/>
  <bookViews>
    <workbookView xWindow="-28920" yWindow="165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<sst xmlns="http://schemas.openxmlformats.org/spreadsheetml/2006/main" count="73" uniqueCount="45">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</sst>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5" zoomScaleNormal="55" zoomScaleSheetLayoutView="115" workbookViewId="0">
      <selection activeCell="C1" sqref="C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43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44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15</v>
      </c>
      <c r="B9" s="73"/>
      <c r="C9" s="47"/>
      <c r="D9" s="48"/>
      <c r="E9" s="47" t="s">
        <v>16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17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2606</v>
      </c>
      <c r="N10" s="51"/>
      <c r="O10" s="45"/>
      <c r="P10" s="46"/>
      <c r="Q10" s="63"/>
      <c r="R10" s="68"/>
    </row>
    <row r="11" spans="1:21" ht="20.149999999999999" customHeight="1" x14ac:dyDescent="0.25">
      <c r="A11" s="75" t="s">
        <v>18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75" t="s">
        <v>19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125</v>
      </c>
      <c r="P12" s="53"/>
      <c r="Q12" s="63"/>
      <c r="R12" s="68"/>
    </row>
    <row r="13" spans="1:21" ht="20.149999999999999" customHeight="1" thickBot="1" x14ac:dyDescent="0.3">
      <c r="A13" s="179" t="s">
        <v>20</v>
      </c>
      <c r="B13" s="180"/>
      <c r="C13" s="76">
        <f>SUM(C6:C12)</f>
        <v>6500</v>
      </c>
      <c r="D13" s="77">
        <f>SUM(D6:D12)</f>
        <v>0</v>
      </c>
      <c r="E13" s="76">
        <f>SUM(E6:E12)</f>
        <v>5475</v>
      </c>
      <c r="F13" s="77">
        <f>SUM(F6:F12)</f>
        <v>0</v>
      </c>
      <c r="G13" s="78">
        <f>SUM(G6:G12)</f>
        <v>1025</v>
      </c>
      <c r="H13" s="79">
        <f>SUM(H6:H12)</f>
        <v>0</v>
      </c>
      <c r="I13" s="80"/>
      <c r="J13" s="81"/>
      <c r="K13" s="78">
        <f>SUM(K6:K12)</f>
        <v>2163</v>
      </c>
      <c r="L13" s="79">
        <f>SUM(L6:L12)</f>
        <v>0</v>
      </c>
      <c r="M13" s="103">
        <f>SUM(M6:M12)</f>
        <v>2606</v>
      </c>
      <c r="N13" s="82">
        <f>SUM(N6:N12)</f>
        <v>0</v>
      </c>
      <c r="O13" s="83">
        <f>SUM(O6:O12)</f>
        <v>250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21</v>
      </c>
      <c r="B15" s="85"/>
      <c r="C15" s="85"/>
      <c r="D15" s="85"/>
      <c r="F15" s="147" t="s">
        <v>22</v>
      </c>
      <c r="G15" s="148"/>
      <c r="H15" s="121" t="s">
        <v>23</v>
      </c>
      <c r="I15" s="122"/>
      <c r="J15" s="123"/>
      <c r="L15" s="97" t="s">
        <v>24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20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25</v>
      </c>
      <c r="M16" s="118"/>
      <c r="N16" s="118"/>
      <c r="O16" s="118"/>
      <c r="P16" s="100">
        <f>IF(R15=TRUE, 1, 0)</f>
        <v>1</v>
      </c>
    </row>
    <row r="17" spans="1:21" ht="18.75" customHeight="1" x14ac:dyDescent="0.35">
      <c r="A17" s="141" t="s">
        <v>26</v>
      </c>
      <c r="B17" s="142"/>
      <c r="C17" s="90">
        <f>G13+K13</f>
        <v>3188</v>
      </c>
      <c r="D17" s="91">
        <f>H13+L13</f>
        <v>0</v>
      </c>
      <c r="F17" s="188" t="s">
        <v>27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3" t="s">
        <v>28</v>
      </c>
      <c r="B18" s="144"/>
      <c r="C18" s="94">
        <f>M13+O13</f>
        <v>2856</v>
      </c>
      <c r="D18" s="95">
        <f>N13+P13</f>
        <v>0</v>
      </c>
      <c r="F18" s="190" t="s">
        <v>29</v>
      </c>
      <c r="G18" s="191"/>
      <c r="H18" s="133"/>
      <c r="I18" s="134"/>
      <c r="J18" s="135"/>
      <c r="L18" s="120" t="s">
        <v>30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4">
      <c r="A19" s="145" t="s">
        <v>31</v>
      </c>
      <c r="B19" s="146"/>
      <c r="C19" s="92">
        <f>C17-C18</f>
        <v>332</v>
      </c>
      <c r="D19" s="93">
        <f>D17-D18</f>
        <v>0</v>
      </c>
      <c r="F19" s="151" t="s">
        <v>32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3">
      <c r="F20" s="204" t="s">
        <v>33</v>
      </c>
      <c r="G20" s="205"/>
      <c r="H20" s="127" t="e">
        <f>AVERAGE(H17:J19)</f>
        <v>#DIV/0!</v>
      </c>
      <c r="I20" s="128"/>
      <c r="J20" s="129"/>
      <c r="L20" s="116" t="s">
        <v>34</v>
      </c>
      <c r="M20" s="116"/>
      <c r="N20" s="116"/>
      <c r="O20" s="116"/>
      <c r="P20" s="96" t="e">
        <f>IF(R19=TRUE, 1, 0)</f>
        <v>#DIV/0!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49999999999999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1" t="s">
        <v>36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9</v>
      </c>
      <c r="B30" s="156" t="s">
        <v>37</v>
      </c>
      <c r="C30" s="157"/>
      <c r="D30" s="158" t="s">
        <v>38</v>
      </c>
      <c r="E30" s="159"/>
      <c r="F30" s="159"/>
      <c r="G30" s="160"/>
      <c r="H30" s="158" t="s">
        <v>39</v>
      </c>
      <c r="I30" s="160"/>
      <c r="J30" s="159" t="s">
        <v>40</v>
      </c>
      <c r="K30" s="159"/>
      <c r="L30" s="187" t="s">
        <v>6</v>
      </c>
      <c r="M30" s="187"/>
      <c r="N30" s="183" t="s">
        <v>7</v>
      </c>
      <c r="O30" s="184"/>
      <c r="P30" s="60" t="s">
        <v>41</v>
      </c>
    </row>
    <row r="31" spans="1:21" ht="18.75" customHeight="1" thickBot="1" x14ac:dyDescent="0.3">
      <c r="A31" s="61" t="s">
        <v>42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3">
      <c r="A32" s="62" t="s">
        <v>42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3">
      <c r="A33" s="62" t="s">
        <v>42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42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42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42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1" t="s">
        <v>42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2" t="s">
        <v>42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5">
      <c r="A39" s="62" t="s">
        <v>42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Yoni Guevara</cp:lastModifiedBy>
  <cp:revision/>
  <dcterms:created xsi:type="dcterms:W3CDTF">2015-11-16T19:09:52Z</dcterms:created>
  <dcterms:modified xsi:type="dcterms:W3CDTF">2025-10-03T20:06:07Z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