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ood Lion/2830 York, SC/4 ASSET-REPORT DOCS/"/>
    </mc:Choice>
  </mc:AlternateContent>
  <xr:revisionPtr revIDLastSave="28" documentId="13_ncr:1_{B888774D-3C83-41B9-8B1C-1CD895A9BF91}" xr6:coauthVersionLast="47" xr6:coauthVersionMax="47" xr10:uidLastSave="{2139CA0C-9CC8-411E-B386-EBBBE9FB920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<sst xmlns="http://schemas.openxmlformats.org/spreadsheetml/2006/main" count="83" uniqueCount="57">
  <si>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</si>
  <si>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</si>
  <si>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</si>
  <si>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</si>
  <si>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</si>
  <si>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</si>
  <si>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</si>
  <si>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</si>
  <si>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</si>
  <si>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</si>
  <si>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</si>
  <si>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</si>
  <si>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</si>
  <si>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</si>
  <si>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</si>
  <si>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</si>
  <si>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</si>
  <si>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</si>
  <si>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</si>
  <si>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</si>
  <si>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</si>
  <si>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</si>
  <si>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</si>
  <si>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</si>
  <si>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</si>
  <si>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</si>
  <si>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</si>
  <si>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</si>
  <si>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</si>
  <si>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</si>
  <si>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</si>
  <si>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</si>
  <si>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</si>
  <si>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</si>
  <si>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</si>
  <si>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</si>
  <si>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</si>
  <si>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</si>
  <si>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</si>
  <si>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</si>
  <si>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</si>
  <si>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</si>
  <si>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</si>
  <si>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</si>
  <si>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HEF-1</t>
  </si>
  <si>
    <t>RUT-DB</t>
  </si>
  <si>
    <t>SF-1</t>
  </si>
  <si>
    <t>SALES</t>
  </si>
  <si>
    <t>DEPT. MGR LOUNGE</t>
  </si>
  <si>
    <t>FRONT OFFICES</t>
  </si>
  <si>
    <t>DELI/BAKERY</t>
  </si>
  <si>
    <t>DELI HOOD</t>
  </si>
  <si>
    <t>RESTROOMS</t>
  </si>
  <si>
    <t>RACK OVEN</t>
  </si>
  <si>
    <t>LOUNGE</t>
  </si>
  <si>
    <t>JANITOR AREA</t>
  </si>
  <si>
    <t xml:space="preserve">DELI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</si>
</sst>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5" zoomScale="80" zoomScaleNormal="55" zoomScaleSheetLayoutView="80" workbookViewId="0">
      <selection activeCell="N12" sqref="N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31</v>
      </c>
      <c r="J4" s="169"/>
      <c r="K4" s="174" t="s">
        <v>3</v>
      </c>
      <c r="L4" s="175"/>
      <c r="M4" s="172" t="s">
        <v>4</v>
      </c>
      <c r="N4" s="173"/>
      <c r="O4" s="172" t="s">
        <v>43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27</v>
      </c>
      <c r="B6" s="71" t="s">
        <v>47</v>
      </c>
      <c r="C6" s="23">
        <v>27000</v>
      </c>
      <c r="D6" s="24"/>
      <c r="E6" s="23">
        <f t="shared" ref="E6:F7" si="0">C6-G6</f>
        <v>21250</v>
      </c>
      <c r="F6" s="24">
        <f t="shared" si="0"/>
        <v>0</v>
      </c>
      <c r="G6" s="25">
        <v>5750</v>
      </c>
      <c r="H6" s="26"/>
      <c r="I6" s="27">
        <f>G6/C6</f>
        <v>0.21296296296296297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28</v>
      </c>
      <c r="B7" s="72" t="s">
        <v>48</v>
      </c>
      <c r="C7" s="35">
        <v>700</v>
      </c>
      <c r="D7" s="36"/>
      <c r="E7" s="35">
        <f t="shared" si="0"/>
        <v>700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32</v>
      </c>
      <c r="B8" s="72" t="s">
        <v>49</v>
      </c>
      <c r="C8" s="35">
        <v>700</v>
      </c>
      <c r="D8" s="36"/>
      <c r="E8" s="35">
        <f t="shared" ref="E8:E9" si="2">C8-G8</f>
        <v>700</v>
      </c>
      <c r="F8" s="36">
        <f t="shared" ref="F8:F9" si="3">D8-H8</f>
        <v>0</v>
      </c>
      <c r="G8" s="37"/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45</v>
      </c>
      <c r="B9" s="72" t="s">
        <v>50</v>
      </c>
      <c r="C9" s="35">
        <v>2000</v>
      </c>
      <c r="D9" s="36"/>
      <c r="E9" s="35">
        <f t="shared" si="2"/>
        <v>1800</v>
      </c>
      <c r="F9" s="36">
        <f t="shared" si="3"/>
        <v>0</v>
      </c>
      <c r="G9" s="37">
        <v>200</v>
      </c>
      <c r="H9" s="38"/>
      <c r="I9" s="39">
        <f t="shared" si="4"/>
        <v>0.1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46</v>
      </c>
      <c r="B10" s="72" t="s">
        <v>51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2100</v>
      </c>
      <c r="L10" s="38"/>
      <c r="M10" s="43"/>
      <c r="N10" s="44"/>
      <c r="O10" s="45"/>
      <c r="P10" s="46"/>
      <c r="Q10" s="53"/>
      <c r="R10" s="67"/>
    </row>
    <row r="11" spans="1:18" ht="20.100000000000001" customHeight="1" x14ac:dyDescent="0.2">
      <c r="A11" s="74" t="s">
        <v>11</v>
      </c>
      <c r="B11" s="72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750</v>
      </c>
      <c r="P11" s="51"/>
      <c r="Q11" s="62"/>
      <c r="R11" s="67"/>
    </row>
    <row r="12" spans="1:18" ht="20.100000000000001" customHeight="1" x14ac:dyDescent="0.2">
      <c r="A12" s="74" t="s">
        <v>12</v>
      </c>
      <c r="B12" s="72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750</v>
      </c>
      <c r="P12" s="51"/>
      <c r="Q12" s="62"/>
      <c r="R12" s="67"/>
    </row>
    <row r="13" spans="1:18" ht="20.100000000000001" customHeight="1" x14ac:dyDescent="0.2">
      <c r="A13" s="74" t="s">
        <v>29</v>
      </c>
      <c r="B13" s="72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/>
      <c r="Q13" s="62"/>
      <c r="R13" s="67"/>
    </row>
    <row r="14" spans="1:18" ht="20.100000000000001" customHeight="1" x14ac:dyDescent="0.2">
      <c r="A14" s="74" t="s">
        <v>30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200</v>
      </c>
      <c r="P14" s="51"/>
      <c r="Q14" s="62"/>
      <c r="R14" s="67"/>
    </row>
    <row r="15" spans="1:18" ht="20.100000000000001" customHeight="1" thickBot="1" x14ac:dyDescent="0.25">
      <c r="A15" s="74" t="s">
        <v>44</v>
      </c>
      <c r="B15" s="72" t="s">
        <v>56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3300</v>
      </c>
      <c r="N15" s="51"/>
      <c r="O15" s="45"/>
      <c r="P15" s="46"/>
      <c r="Q15" s="62"/>
      <c r="R15" s="67"/>
    </row>
    <row r="16" spans="1:18" ht="20.100000000000001" customHeight="1" thickBot="1" x14ac:dyDescent="0.25">
      <c r="A16" s="178" t="s">
        <v>33</v>
      </c>
      <c r="B16" s="179"/>
      <c r="C16" s="75">
        <f>SUM(C6:C15)</f>
        <v>30400</v>
      </c>
      <c r="D16" s="76">
        <f>SUM(D6:D15)</f>
        <v>0</v>
      </c>
      <c r="E16" s="75">
        <f>SUM(E6:E15)</f>
        <v>24450</v>
      </c>
      <c r="F16" s="76">
        <f>SUM(F6:F15)</f>
        <v>0</v>
      </c>
      <c r="G16" s="77">
        <f>SUM(G6:G15)</f>
        <v>5950</v>
      </c>
      <c r="H16" s="78">
        <f>SUM(H6:H15)</f>
        <v>0</v>
      </c>
      <c r="I16" s="79"/>
      <c r="J16" s="80"/>
      <c r="K16" s="77">
        <f>SUM(K6:K15)</f>
        <v>2100</v>
      </c>
      <c r="L16" s="78">
        <f>SUM(L6:L15)</f>
        <v>0</v>
      </c>
      <c r="M16" s="102">
        <f>SUM(M6:M15)</f>
        <v>3300</v>
      </c>
      <c r="N16" s="81">
        <f>SUM(N6:N15)</f>
        <v>0</v>
      </c>
      <c r="O16" s="82">
        <f>SUM(O6:O15)</f>
        <v>2000</v>
      </c>
      <c r="P16" s="83">
        <f>SUM(P6:P15)</f>
        <v>0</v>
      </c>
      <c r="Q16" s="53"/>
      <c r="R16" s="67"/>
    </row>
    <row r="17" spans="1:21" ht="20.100000000000001" customHeight="1" thickBot="1" x14ac:dyDescent="0.25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00000000000001" customHeight="1" thickBot="1" x14ac:dyDescent="0.25">
      <c r="A18" s="97" t="s">
        <v>34</v>
      </c>
      <c r="B18" s="84"/>
      <c r="C18" s="84"/>
      <c r="D18" s="84"/>
      <c r="F18" s="146" t="s">
        <v>13</v>
      </c>
      <c r="G18" s="147"/>
      <c r="H18" s="120" t="s">
        <v>37</v>
      </c>
      <c r="I18" s="121"/>
      <c r="J18" s="122"/>
      <c r="L18" s="96" t="s">
        <v>39</v>
      </c>
      <c r="M18" s="85"/>
      <c r="N18" s="85"/>
      <c r="O18" s="85"/>
      <c r="P18" s="85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38" t="s">
        <v>33</v>
      </c>
      <c r="B19" s="139"/>
      <c r="C19" s="87" t="s">
        <v>7</v>
      </c>
      <c r="D19" s="88" t="s">
        <v>8</v>
      </c>
      <c r="F19" s="148"/>
      <c r="G19" s="149"/>
      <c r="H19" s="123"/>
      <c r="I19" s="124"/>
      <c r="J19" s="125"/>
      <c r="L19" s="117" t="s">
        <v>42</v>
      </c>
      <c r="M19" s="117"/>
      <c r="N19" s="117"/>
      <c r="O19" s="117"/>
      <c r="P19" s="99">
        <f>IF(R18=TRUE, 1, 0)</f>
        <v>1</v>
      </c>
    </row>
    <row r="20" spans="1:21" ht="18.75" customHeight="1" x14ac:dyDescent="0.2">
      <c r="A20" s="140" t="s">
        <v>36</v>
      </c>
      <c r="B20" s="141"/>
      <c r="C20" s="89">
        <f>G16+K16</f>
        <v>8050</v>
      </c>
      <c r="D20" s="90">
        <f>H16+L16</f>
        <v>0</v>
      </c>
      <c r="F20" s="187" t="s">
        <v>14</v>
      </c>
      <c r="G20" s="188"/>
      <c r="H20" s="129"/>
      <c r="I20" s="130"/>
      <c r="J20" s="131"/>
      <c r="L20" s="118"/>
      <c r="M20" s="118"/>
      <c r="N20" s="118"/>
      <c r="O20" s="118"/>
      <c r="P20" s="101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42" t="s">
        <v>35</v>
      </c>
      <c r="B21" s="143"/>
      <c r="C21" s="93">
        <f>M16+O16</f>
        <v>5300</v>
      </c>
      <c r="D21" s="94">
        <f>N16+P16</f>
        <v>0</v>
      </c>
      <c r="F21" s="189" t="s">
        <v>15</v>
      </c>
      <c r="G21" s="190"/>
      <c r="H21" s="132"/>
      <c r="I21" s="133"/>
      <c r="J21" s="134"/>
      <c r="L21" s="119" t="s">
        <v>40</v>
      </c>
      <c r="M21" s="119"/>
      <c r="N21" s="119"/>
      <c r="O21" s="119"/>
      <c r="P21" s="100" t="e">
        <f>IF(R20=TRUE, 1, 0)</f>
        <v>#DIV/0!</v>
      </c>
    </row>
    <row r="22" spans="1:21" ht="18.75" customHeight="1" thickBot="1" x14ac:dyDescent="0.3">
      <c r="A22" s="144" t="s">
        <v>19</v>
      </c>
      <c r="B22" s="145"/>
      <c r="C22" s="91">
        <f>C20-C21</f>
        <v>2750</v>
      </c>
      <c r="D22" s="92">
        <f>D20-D21</f>
        <v>0</v>
      </c>
      <c r="F22" s="150" t="s">
        <v>16</v>
      </c>
      <c r="G22" s="151"/>
      <c r="H22" s="135"/>
      <c r="I22" s="136"/>
      <c r="J22" s="137"/>
      <c r="L22" s="118"/>
      <c r="M22" s="118"/>
      <c r="N22" s="118"/>
      <c r="O22" s="118"/>
      <c r="P22" s="101"/>
      <c r="R22" s="1" t="e">
        <f>AND(H23&gt;=-0.02, H23&lt;=0.02)</f>
        <v>#DIV/0!</v>
      </c>
    </row>
    <row r="23" spans="1:21" ht="16.5" customHeight="1" thickBot="1" x14ac:dyDescent="0.25">
      <c r="F23" s="203" t="s">
        <v>17</v>
      </c>
      <c r="G23" s="204"/>
      <c r="H23" s="126" t="e">
        <f>AVERAGE(H20:J22)</f>
        <v>#DIV/0!</v>
      </c>
      <c r="I23" s="127"/>
      <c r="J23" s="128"/>
      <c r="L23" s="115" t="s">
        <v>41</v>
      </c>
      <c r="M23" s="115"/>
      <c r="N23" s="115"/>
      <c r="O23" s="115"/>
      <c r="P23" s="95" t="e">
        <f>IF(R22=TRUE, 1, 0)</f>
        <v>#DIV/0!</v>
      </c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15"/>
      <c r="M24" s="115"/>
      <c r="N24" s="115"/>
      <c r="O24" s="115"/>
      <c r="P24" s="98"/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 x14ac:dyDescent="0.25">
      <c r="A26" s="3" t="s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3"/>
      <c r="Q27" s="68"/>
    </row>
    <row r="28" spans="1:21" ht="20.100000000000001" customHeight="1" x14ac:dyDescent="0.2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68"/>
    </row>
    <row r="29" spans="1:21" ht="20.100000000000001" customHeight="1" thickBot="1" x14ac:dyDescent="0.25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00" t="s">
        <v>20</v>
      </c>
      <c r="B32" s="201"/>
      <c r="C32" s="201"/>
      <c r="D32" s="201"/>
      <c r="E32" s="201"/>
      <c r="F32" s="202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 x14ac:dyDescent="0.25">
      <c r="A33" s="5" t="s">
        <v>6</v>
      </c>
      <c r="B33" s="155" t="s">
        <v>25</v>
      </c>
      <c r="C33" s="156"/>
      <c r="D33" s="157" t="s">
        <v>24</v>
      </c>
      <c r="E33" s="158"/>
      <c r="F33" s="158"/>
      <c r="G33" s="159"/>
      <c r="H33" s="157" t="s">
        <v>21</v>
      </c>
      <c r="I33" s="159"/>
      <c r="J33" s="158" t="s">
        <v>22</v>
      </c>
      <c r="K33" s="158"/>
      <c r="L33" s="186" t="s">
        <v>3</v>
      </c>
      <c r="M33" s="186"/>
      <c r="N33" s="182" t="s">
        <v>4</v>
      </c>
      <c r="O33" s="183"/>
      <c r="P33" s="59" t="s">
        <v>23</v>
      </c>
    </row>
    <row r="34" spans="1:16" ht="18.75" customHeight="1" thickBot="1" x14ac:dyDescent="0.25">
      <c r="A34" s="60" t="s">
        <v>26</v>
      </c>
      <c r="B34" s="153"/>
      <c r="C34" s="154"/>
      <c r="D34" s="160"/>
      <c r="E34" s="161"/>
      <c r="F34" s="161"/>
      <c r="G34" s="162"/>
      <c r="H34" s="160"/>
      <c r="I34" s="162"/>
      <c r="J34" s="166"/>
      <c r="K34" s="167"/>
      <c r="L34" s="164"/>
      <c r="M34" s="165"/>
      <c r="N34" s="184"/>
      <c r="O34" s="185"/>
      <c r="P34" s="58">
        <f t="shared" ref="P34:P42" si="6">L34-N34</f>
        <v>0</v>
      </c>
    </row>
    <row r="35" spans="1:16" ht="18.75" customHeight="1" thickBot="1" x14ac:dyDescent="0.25">
      <c r="A35" s="61" t="s">
        <v>26</v>
      </c>
      <c r="B35" s="152"/>
      <c r="C35" s="152"/>
      <c r="D35" s="107"/>
      <c r="E35" s="108"/>
      <c r="F35" s="108"/>
      <c r="G35" s="109"/>
      <c r="H35" s="107"/>
      <c r="I35" s="109"/>
      <c r="J35" s="180"/>
      <c r="K35" s="181"/>
      <c r="L35" s="164"/>
      <c r="M35" s="165"/>
      <c r="N35" s="184"/>
      <c r="O35" s="185"/>
      <c r="P35" s="58">
        <f t="shared" si="6"/>
        <v>0</v>
      </c>
    </row>
    <row r="36" spans="1:16" ht="19.149999999999999" customHeight="1" thickBot="1" x14ac:dyDescent="0.25">
      <c r="A36" s="61" t="s">
        <v>26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63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25">
      <c r="A37" s="60" t="s">
        <v>26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25">
      <c r="A38" s="61" t="s">
        <v>26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25">
      <c r="A39" s="61" t="s">
        <v>26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25">
      <c r="A40" s="60" t="s">
        <v>26</v>
      </c>
      <c r="B40" s="112"/>
      <c r="C40" s="113"/>
      <c r="D40" s="105"/>
      <c r="E40" s="114"/>
      <c r="F40" s="114"/>
      <c r="G40" s="106"/>
      <c r="H40" s="105"/>
      <c r="I40" s="106"/>
      <c r="J40" s="105"/>
      <c r="K40" s="106"/>
      <c r="L40" s="110"/>
      <c r="M40" s="111"/>
      <c r="N40" s="103"/>
      <c r="O40" s="104"/>
      <c r="P40" s="58">
        <f t="shared" si="6"/>
        <v>0</v>
      </c>
    </row>
    <row r="41" spans="1:16" ht="19.5" customHeight="1" thickBot="1" x14ac:dyDescent="0.25">
      <c r="A41" s="61" t="s">
        <v>26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ht="18.75" customHeight="1" x14ac:dyDescent="0.2">
      <c r="A42" s="61" t="s">
        <v>26</v>
      </c>
      <c r="B42" s="105"/>
      <c r="C42" s="106"/>
      <c r="D42" s="107"/>
      <c r="E42" s="108"/>
      <c r="F42" s="108"/>
      <c r="G42" s="109"/>
      <c r="H42" s="107"/>
      <c r="I42" s="109"/>
      <c r="J42" s="107"/>
      <c r="K42" s="109"/>
      <c r="L42" s="110"/>
      <c r="M42" s="111"/>
      <c r="N42" s="103"/>
      <c r="O42" s="104"/>
      <c r="P42" s="58">
        <f t="shared" si="6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2023-03-23T13:51:22Z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