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200f56fab57934/Documents/"/>
    </mc:Choice>
  </mc:AlternateContent>
  <xr:revisionPtr revIDLastSave="0" documentId="8_{0472D457-44FB-4BB2-A68A-D0663A125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/>
  <c r="P58" i="1"/>
  <c r="P59" i="1"/>
  <c r="P60" i="1"/>
  <c r="P61" i="1"/>
  <c r="P62" i="1"/>
  <c r="P36" i="1"/>
  <c r="O36" i="1"/>
  <c r="N36" i="1"/>
  <c r="M36" i="1"/>
  <c r="L36" i="1"/>
  <c r="K36" i="1"/>
  <c r="H36" i="1"/>
  <c r="G36" i="1"/>
  <c r="D36" i="1"/>
  <c r="C36" i="1"/>
  <c r="H43" i="1"/>
  <c r="T40" i="1" s="1"/>
  <c r="P56" i="1"/>
  <c r="P55" i="1"/>
  <c r="P54" i="1"/>
  <c r="J7" i="1"/>
  <c r="J6" i="1"/>
  <c r="I7" i="1"/>
  <c r="I6" i="1"/>
  <c r="F7" i="1"/>
  <c r="F6" i="1"/>
  <c r="E36" i="1"/>
  <c r="R42" i="1" l="1"/>
  <c r="P43" i="1" s="1"/>
  <c r="C41" i="1"/>
  <c r="D40" i="1"/>
  <c r="C40" i="1"/>
  <c r="D41" i="1"/>
  <c r="F36" i="1"/>
  <c r="C42" i="1" l="1"/>
  <c r="T38" i="1" s="1"/>
  <c r="D42" i="1"/>
  <c r="U40" i="1" s="1"/>
  <c r="R40" i="1" s="1"/>
  <c r="P41" i="1" s="1"/>
  <c r="U38" i="1" l="1"/>
  <c r="R38" i="1" s="1"/>
  <c r="P39" i="1" s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<sst xmlns="http://schemas.openxmlformats.org/spreadsheetml/2006/main" count="76" uniqueCount="48">
  <si>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</si>
  <si>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</si>
  <si>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</si>
  <si>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</si>
  <si>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</si>
  <si>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</si>
  <si>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</si>
  <si>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</si>
  <si>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</si>
  <si>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</si>
  <si>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</si>
  <si>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</si>
  <si>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</si>
  <si>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</si>
  <si>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</si>
  <si>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</si>
  <si>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</si>
  <si>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</si>
  <si>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</si>
  <si>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</si>
  <si>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</si>
  <si>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</si>
  <si>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</si>
  <si>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</si>
  <si>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</si>
  <si>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</si>
  <si>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</si>
  <si>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</si>
  <si>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</si>
  <si>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</si>
  <si>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</si>
  <si>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</si>
  <si>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</si>
  <si>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</si>
  <si>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</si>
  <si>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</si>
  <si>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</si>
  <si>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</si>
  <si>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</si>
  <si>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</si>
  <si>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</si>
  <si>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</si>
  <si>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Grease Fan</t>
  </si>
  <si>
    <t>DINING ROOM</t>
  </si>
  <si>
    <t>RESTROOM</t>
  </si>
  <si>
    <t>KITCHEN</t>
  </si>
  <si>
    <t>MAU-1</t>
  </si>
  <si>
    <t>HOOD MAKE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</si>
</sst>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106" zoomScaleNormal="55" zoomScaleSheetLayoutView="80" workbookViewId="0">
      <selection activeCell="H8" sqref="H8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99" t="s">
        <v>36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72" t="s">
        <v>0</v>
      </c>
      <c r="D4" s="173"/>
      <c r="E4" s="147" t="s">
        <v>1</v>
      </c>
      <c r="F4" s="146"/>
      <c r="G4" s="178" t="s">
        <v>2</v>
      </c>
      <c r="H4" s="179"/>
      <c r="I4" s="170" t="s">
        <v>30</v>
      </c>
      <c r="J4" s="171"/>
      <c r="K4" s="176" t="s">
        <v>3</v>
      </c>
      <c r="L4" s="177"/>
      <c r="M4" s="174" t="s">
        <v>4</v>
      </c>
      <c r="N4" s="175"/>
      <c r="O4" s="174" t="s">
        <v>41</v>
      </c>
      <c r="P4" s="175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27</v>
      </c>
      <c r="B6" s="77" t="s">
        <v>43</v>
      </c>
      <c r="C6" s="23">
        <v>3400</v>
      </c>
      <c r="D6" s="24">
        <v>3250</v>
      </c>
      <c r="E6" s="23">
        <v>0</v>
      </c>
      <c r="F6" s="24">
        <f t="shared" ref="F6:F7" si="0">D6-H6</f>
        <v>2420</v>
      </c>
      <c r="G6" s="25">
        <v>800</v>
      </c>
      <c r="H6" s="26">
        <v>830</v>
      </c>
      <c r="I6" s="27">
        <f>G6/C6</f>
        <v>0.23529411764705882</v>
      </c>
      <c r="J6" s="28">
        <f>H6/D6</f>
        <v>0.25538461538461538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28</v>
      </c>
      <c r="B7" s="78" t="s">
        <v>45</v>
      </c>
      <c r="C7" s="35">
        <v>5000</v>
      </c>
      <c r="D7" s="36">
        <v>4656</v>
      </c>
      <c r="E7" s="35">
        <v>0</v>
      </c>
      <c r="F7" s="36">
        <f t="shared" si="0"/>
        <v>4170</v>
      </c>
      <c r="G7" s="37">
        <v>500</v>
      </c>
      <c r="H7" s="38">
        <v>486</v>
      </c>
      <c r="I7" s="39">
        <f t="shared" ref="I7:J7" si="1">G7/C7</f>
        <v>0.1</v>
      </c>
      <c r="J7" s="40">
        <f t="shared" si="1"/>
        <v>0.10438144329896908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80"/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">
      <c r="A9" s="80"/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">
      <c r="A10" s="116"/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 x14ac:dyDescent="0.2">
      <c r="A11" s="80"/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x14ac:dyDescent="0.2">
      <c r="A12" s="80"/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x14ac:dyDescent="0.2">
      <c r="A13" s="80"/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 x14ac:dyDescent="0.2">
      <c r="A14" s="116"/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 x14ac:dyDescent="0.2">
      <c r="A15" s="80"/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 x14ac:dyDescent="0.2">
      <c r="A16" s="80"/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 x14ac:dyDescent="0.2">
      <c r="A17" s="80"/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 x14ac:dyDescent="0.2">
      <c r="A18" s="116"/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 x14ac:dyDescent="0.2">
      <c r="A19" s="80"/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 x14ac:dyDescent="0.2">
      <c r="A20" s="80"/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 x14ac:dyDescent="0.2">
      <c r="A21" s="80"/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2">
      <c r="A22" s="80" t="s">
        <v>46</v>
      </c>
      <c r="B22" s="78" t="s">
        <v>47</v>
      </c>
      <c r="C22" s="47"/>
      <c r="D22" s="48"/>
      <c r="E22" s="47" t="s">
        <v>10</v>
      </c>
      <c r="F22" s="48"/>
      <c r="G22" s="41"/>
      <c r="H22" s="42"/>
      <c r="I22" s="49"/>
      <c r="J22" s="42"/>
      <c r="K22" s="37">
        <v>3045</v>
      </c>
      <c r="L22" s="38">
        <v>3281</v>
      </c>
      <c r="M22" s="43"/>
      <c r="N22" s="44"/>
      <c r="O22" s="45"/>
      <c r="P22" s="46"/>
      <c r="Q22" s="55"/>
      <c r="R22" s="73"/>
    </row>
    <row r="23" spans="1:18" ht="20.100000000000001" customHeight="1" x14ac:dyDescent="0.2">
      <c r="A23" s="80"/>
      <c r="B23" s="78"/>
      <c r="C23" s="47"/>
      <c r="D23" s="48"/>
      <c r="E23" s="47" t="s">
        <v>10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">
      <c r="A24" s="80" t="s">
        <v>11</v>
      </c>
      <c r="B24" s="78" t="s">
        <v>42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2012</v>
      </c>
      <c r="N24" s="51">
        <v>1880</v>
      </c>
      <c r="O24" s="45"/>
      <c r="P24" s="46"/>
      <c r="Q24" s="68"/>
      <c r="R24" s="73"/>
    </row>
    <row r="25" spans="1:18" ht="20.100000000000001" customHeight="1" x14ac:dyDescent="0.2">
      <c r="A25" s="80" t="s">
        <v>12</v>
      </c>
      <c r="B25" s="78" t="s">
        <v>42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1794</v>
      </c>
      <c r="N25" s="51">
        <v>1805</v>
      </c>
      <c r="O25" s="45"/>
      <c r="P25" s="46"/>
      <c r="Q25" s="68"/>
      <c r="R25" s="73"/>
    </row>
    <row r="26" spans="1:18" ht="20.100000000000001" customHeight="1" x14ac:dyDescent="0.2">
      <c r="A26" s="80"/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 x14ac:dyDescent="0.2">
      <c r="A27" s="80"/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 x14ac:dyDescent="0.2">
      <c r="A28" s="80"/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 x14ac:dyDescent="0.2">
      <c r="A29" s="80"/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 x14ac:dyDescent="0.2">
      <c r="A30" s="116"/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 x14ac:dyDescent="0.2">
      <c r="A31" s="80" t="s">
        <v>29</v>
      </c>
      <c r="B31" s="78" t="s">
        <v>44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350</v>
      </c>
      <c r="P31" s="54">
        <v>362</v>
      </c>
      <c r="Q31" s="68"/>
      <c r="R31" s="73"/>
    </row>
    <row r="32" spans="1:18" ht="20.100000000000001" customHeight="1" x14ac:dyDescent="0.2">
      <c r="A32" s="80"/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 x14ac:dyDescent="0.2">
      <c r="A33" s="80"/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 x14ac:dyDescent="0.2">
      <c r="A34" s="80"/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 x14ac:dyDescent="0.25">
      <c r="A35" s="90"/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5">
      <c r="A36" s="136" t="s">
        <v>31</v>
      </c>
      <c r="B36" s="137"/>
      <c r="C36" s="81">
        <f t="shared" ref="C36:H36" si="18">SUM(C6:C35)</f>
        <v>8400</v>
      </c>
      <c r="D36" s="82">
        <f t="shared" si="18"/>
        <v>7906</v>
      </c>
      <c r="E36" s="81">
        <f t="shared" si="18"/>
        <v>0</v>
      </c>
      <c r="F36" s="82">
        <f t="shared" si="18"/>
        <v>6590</v>
      </c>
      <c r="G36" s="83">
        <f t="shared" si="18"/>
        <v>1300</v>
      </c>
      <c r="H36" s="84">
        <f t="shared" si="18"/>
        <v>1316</v>
      </c>
      <c r="I36" s="85"/>
      <c r="J36" s="86"/>
      <c r="K36" s="83">
        <f t="shared" ref="K36:P36" si="19">SUM(K6:K35)</f>
        <v>3045</v>
      </c>
      <c r="L36" s="84">
        <f t="shared" si="19"/>
        <v>3281</v>
      </c>
      <c r="M36" s="135">
        <f t="shared" si="19"/>
        <v>3806</v>
      </c>
      <c r="N36" s="87">
        <f t="shared" si="19"/>
        <v>3685</v>
      </c>
      <c r="O36" s="88">
        <f t="shared" si="19"/>
        <v>350</v>
      </c>
      <c r="P36" s="89">
        <f t="shared" si="19"/>
        <v>362</v>
      </c>
      <c r="Q36" s="55"/>
      <c r="R36" s="73"/>
    </row>
    <row r="37" spans="1:21" ht="20.100000000000001" customHeight="1" thickBot="1" x14ac:dyDescent="0.25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5">
      <c r="A38" s="111" t="s">
        <v>32</v>
      </c>
      <c r="B38" s="98"/>
      <c r="C38" s="98"/>
      <c r="D38" s="98"/>
      <c r="F38" s="229" t="s">
        <v>13</v>
      </c>
      <c r="G38" s="230"/>
      <c r="H38" s="203" t="s">
        <v>35</v>
      </c>
      <c r="I38" s="204"/>
      <c r="J38" s="205"/>
      <c r="L38" s="110" t="s">
        <v>37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21" t="s">
        <v>31</v>
      </c>
      <c r="B39" s="222"/>
      <c r="C39" s="101" t="s">
        <v>7</v>
      </c>
      <c r="D39" s="102" t="s">
        <v>8</v>
      </c>
      <c r="F39" s="231"/>
      <c r="G39" s="232"/>
      <c r="H39" s="206"/>
      <c r="I39" s="207"/>
      <c r="J39" s="208"/>
      <c r="L39" s="200" t="s">
        <v>40</v>
      </c>
      <c r="M39" s="200"/>
      <c r="N39" s="200"/>
      <c r="O39" s="200"/>
      <c r="P39" s="113">
        <f>IF(R38=TRUE, 1, 0)</f>
        <v>1</v>
      </c>
    </row>
    <row r="40" spans="1:21" ht="18.75" customHeight="1" x14ac:dyDescent="0.2">
      <c r="A40" s="223" t="s">
        <v>34</v>
      </c>
      <c r="B40" s="224"/>
      <c r="C40" s="103">
        <f>G36+K36</f>
        <v>4345</v>
      </c>
      <c r="D40" s="104">
        <f>H36+L36</f>
        <v>4597</v>
      </c>
      <c r="F40" s="152" t="s">
        <v>14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25" t="s">
        <v>33</v>
      </c>
      <c r="B41" s="226"/>
      <c r="C41" s="107">
        <f>M36+O36</f>
        <v>4156</v>
      </c>
      <c r="D41" s="108">
        <f>N36+P36</f>
        <v>4047</v>
      </c>
      <c r="F41" s="154" t="s">
        <v>15</v>
      </c>
      <c r="G41" s="155"/>
      <c r="H41" s="215"/>
      <c r="I41" s="216"/>
      <c r="J41" s="217"/>
      <c r="L41" s="202" t="s">
        <v>38</v>
      </c>
      <c r="M41" s="202"/>
      <c r="N41" s="202"/>
      <c r="O41" s="202"/>
      <c r="P41" s="114" t="e">
        <f>IF(R40=TRUE, 1, 0)</f>
        <v>#DIV/0!</v>
      </c>
    </row>
    <row r="42" spans="1:21" ht="18.75" customHeight="1" thickBot="1" x14ac:dyDescent="0.3">
      <c r="A42" s="227" t="s">
        <v>19</v>
      </c>
      <c r="B42" s="228"/>
      <c r="C42" s="105">
        <f>C40-C41</f>
        <v>189</v>
      </c>
      <c r="D42" s="106">
        <f>D40-D41</f>
        <v>550</v>
      </c>
      <c r="F42" s="233" t="s">
        <v>16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 x14ac:dyDescent="0.25">
      <c r="F43" s="168" t="s">
        <v>17</v>
      </c>
      <c r="G43" s="169"/>
      <c r="H43" s="209" t="e">
        <f>AVERAGE(H40:J42)</f>
        <v>#DIV/0!</v>
      </c>
      <c r="I43" s="210"/>
      <c r="J43" s="211"/>
      <c r="L43" s="198" t="s">
        <v>39</v>
      </c>
      <c r="M43" s="198"/>
      <c r="N43" s="198"/>
      <c r="O43" s="198"/>
      <c r="P43" s="109" t="e">
        <f>IF(R42=TRUE, 1, 0)</f>
        <v>#DIV/0!</v>
      </c>
    </row>
    <row r="44" spans="1:21" ht="13.7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25">
      <c r="A46" s="3" t="s">
        <v>18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2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 x14ac:dyDescent="0.2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 x14ac:dyDescent="0.25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25">
      <c r="A52" s="165" t="s">
        <v>20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25">
      <c r="A53" s="5" t="s">
        <v>6</v>
      </c>
      <c r="B53" s="191" t="s">
        <v>25</v>
      </c>
      <c r="C53" s="192"/>
      <c r="D53" s="146" t="s">
        <v>24</v>
      </c>
      <c r="E53" s="148"/>
      <c r="F53" s="148"/>
      <c r="G53" s="147"/>
      <c r="H53" s="146" t="s">
        <v>21</v>
      </c>
      <c r="I53" s="147"/>
      <c r="J53" s="148" t="s">
        <v>22</v>
      </c>
      <c r="K53" s="148"/>
      <c r="L53" s="149" t="s">
        <v>3</v>
      </c>
      <c r="M53" s="149"/>
      <c r="N53" s="142" t="s">
        <v>4</v>
      </c>
      <c r="O53" s="143"/>
      <c r="P53" s="65" t="s">
        <v>23</v>
      </c>
    </row>
    <row r="54" spans="1:17" ht="18.75" customHeight="1" thickBot="1" x14ac:dyDescent="0.25">
      <c r="A54" s="66" t="s">
        <v>26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 x14ac:dyDescent="0.25">
      <c r="A55" s="67" t="s">
        <v>26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 x14ac:dyDescent="0.25">
      <c r="A56" s="67" t="s">
        <v>26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 x14ac:dyDescent="0.25">
      <c r="A57" s="66" t="s">
        <v>26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 x14ac:dyDescent="0.25">
      <c r="A58" s="67" t="s">
        <v>26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 x14ac:dyDescent="0.25">
      <c r="A59" s="67" t="s">
        <v>26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 x14ac:dyDescent="0.25">
      <c r="A60" s="66" t="s">
        <v>26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 x14ac:dyDescent="0.25">
      <c r="A61" s="67" t="s">
        <v>26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 x14ac:dyDescent="0.2">
      <c r="A62" s="67" t="s">
        <v>26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L603" s="2"/>
      <c r="M603" s="2"/>
      <c r="N603" s="2"/>
      <c r="O603" s="2"/>
    </row>
    <row r="604" spans="1:15" x14ac:dyDescent="0.2">
      <c r="L604" s="2"/>
      <c r="M604" s="2"/>
      <c r="N604" s="2"/>
      <c r="O604" s="2"/>
    </row>
    <row r="605" spans="1:15" x14ac:dyDescent="0.2">
      <c r="L605" s="2"/>
      <c r="M605" s="2"/>
      <c r="N605" s="2"/>
      <c r="O605" s="2"/>
    </row>
    <row r="606" spans="1:15" x14ac:dyDescent="0.2">
      <c r="L606" s="2"/>
      <c r="M606" s="2"/>
      <c r="N606" s="2"/>
      <c r="O606" s="2"/>
    </row>
    <row r="607" spans="1:15" x14ac:dyDescent="0.2"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2024-05-30T18:07:09Z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