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1d9777ca7fa34d7/Desktop/"/>
    </mc:Choice>
  </mc:AlternateContent>
  <xr:revisionPtr revIDLastSave="0" documentId="8_{3A41842C-3C9A-4BE7-B7F1-5D3606A18EEC}" xr6:coauthVersionLast="47" xr6:coauthVersionMax="47" xr10:uidLastSave="{00000000-0000-0000-0000-000000000000}"/>
  <bookViews>
    <workbookView xWindow="-105" yWindow="0" windowWidth="19410" windowHeight="20985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E6" i="1"/>
  <c r="E7" i="1"/>
  <c r="E8" i="1"/>
  <c r="P32" i="1"/>
  <c r="O13" i="1" l="1"/>
  <c r="M13" i="1"/>
  <c r="L13" i="1"/>
  <c r="K13" i="1"/>
  <c r="H13" i="1"/>
  <c r="G13" i="1"/>
  <c r="D13" i="1"/>
  <c r="C13" i="1"/>
  <c r="C17" i="1" l="1"/>
  <c r="C18" i="1"/>
  <c r="C19" i="1" s="1"/>
  <c r="I9" i="1"/>
  <c r="J9" i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F6" i="1"/>
  <c r="F13" i="1" s="1"/>
  <c r="E13" i="1"/>
</calcChain>
</file>

<file path=xl/sharedStrings.xml><?xml version="1.0" encoding="utf-8"?>
<sst xmlns="http://schemas.openxmlformats.org/spreadsheetml/2006/main" count="84" uniqueCount="53">
  <si>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</si>
  <si>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</si>
  <si>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</si>
  <si>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</si>
  <si>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</si>
  <si>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</si>
  <si>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</si>
  <si>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</si>
  <si>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</si>
  <si>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</si>
  <si>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</si>
  <si>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</si>
  <si>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</si>
  <si>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</si>
  <si>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AC-2</t>
  </si>
  <si>
    <t>AC-3</t>
  </si>
  <si>
    <t>AC-4</t>
  </si>
  <si>
    <t>EF-1</t>
  </si>
  <si>
    <t>EF-2</t>
  </si>
  <si>
    <t>EF-3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</si>
  <si>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</si>
  <si>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</si>
  <si>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</si>
  <si>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</si>
  <si>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</si>
  <si>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</si>
  <si>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</si>
  <si>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</si>
  <si>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</si>
  <si>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</si>
  <si>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</si>
  <si>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</si>
  <si>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</si>
  <si>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</si>
  <si>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</si>
  <si>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</si>
  <si>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</si>
  <si>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</si>
  <si>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</si>
  <si>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</si>
  <si>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</si>
  <si>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</si>
  <si>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</si>
  <si>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</si>
  <si>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</si>
  <si>
    <t>KITCHEN</t>
  </si>
  <si>
    <t>DRIVE THRU</t>
  </si>
  <si>
    <t>DINING</t>
  </si>
  <si>
    <t>BOH</t>
  </si>
  <si>
    <t>HOOD 1</t>
  </si>
  <si>
    <t>HOOD 2 &amp; 3</t>
  </si>
  <si>
    <t>RR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</si>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</sst>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4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8" xfId="0" applyFont="1" applyFill="1" applyBorder="1" applyAlignment="1">
      <alignment horizontal="right" vertical="center"/>
    </xf>
    <xf numFmtId="0" fontId="1" fillId="0" borderId="57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59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zoomScale="80" zoomScaleNormal="85" zoomScaleSheetLayoutView="80" workbookViewId="0">
      <selection activeCell="H17" sqref="H17:J17"/>
    </sheetView>
  </sheetViews>
  <sheetFormatPr defaultColWidth="9.140625" defaultRowHeight="12.75" x14ac:dyDescent="0.2"/>
  <cols>
    <col min="1" max="1" width="10.5703125" style="1" customWidth="1"/>
    <col min="2" max="2" width="26.140625" style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</row>
    <row r="3" spans="1:21" ht="9.75" customHeight="1" thickBot="1" x14ac:dyDescent="0.3">
      <c r="A3" s="82"/>
    </row>
    <row r="4" spans="1:21" ht="20.100000000000001" customHeight="1" thickBot="1" x14ac:dyDescent="0.25">
      <c r="A4" s="6"/>
      <c r="B4" s="8" t="s">
        <v>1</v>
      </c>
      <c r="C4" s="175" t="s">
        <v>2</v>
      </c>
      <c r="D4" s="176"/>
      <c r="E4" s="158" t="s">
        <v>3</v>
      </c>
      <c r="F4" s="156"/>
      <c r="G4" s="181" t="s">
        <v>4</v>
      </c>
      <c r="H4" s="182"/>
      <c r="I4" s="173" t="s">
        <v>5</v>
      </c>
      <c r="J4" s="174"/>
      <c r="K4" s="179" t="s">
        <v>6</v>
      </c>
      <c r="L4" s="180"/>
      <c r="M4" s="177" t="s">
        <v>7</v>
      </c>
      <c r="N4" s="178"/>
      <c r="O4" s="177" t="s">
        <v>8</v>
      </c>
      <c r="P4" s="178"/>
      <c r="Q4" s="7"/>
      <c r="R4" s="60"/>
    </row>
    <row r="5" spans="1:21" ht="20.100000000000001" customHeight="1" x14ac:dyDescent="0.2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21" ht="20.100000000000001" customHeight="1" x14ac:dyDescent="0.2">
      <c r="A6" s="69" t="s">
        <v>13</v>
      </c>
      <c r="B6" s="68" t="s">
        <v>45</v>
      </c>
      <c r="C6" s="23">
        <v>8750</v>
      </c>
      <c r="D6" s="24">
        <v>8568</v>
      </c>
      <c r="E6" s="23">
        <f t="shared" ref="E6:E9" si="0">C6-G6</f>
        <v>7000</v>
      </c>
      <c r="F6" s="24" t="e">
        <f t="shared" ref="F6:F7" si="1">D6-H6</f>
        <v>#VALUE!</v>
      </c>
      <c r="G6" s="23">
        <v>1750</v>
      </c>
      <c r="H6" s="25" t="s">
        <v>52</v>
      </c>
      <c r="I6" s="26">
        <f>G6/C6</f>
        <v>0.2</v>
      </c>
      <c r="J6" s="27" t="e">
        <f>H6/D6</f>
        <v>#VALUE!</v>
      </c>
      <c r="K6" s="28"/>
      <c r="L6" s="29"/>
      <c r="M6" s="30"/>
      <c r="N6" s="31"/>
      <c r="O6" s="32"/>
      <c r="P6" s="33"/>
      <c r="Q6" s="66"/>
      <c r="R6" s="64"/>
    </row>
    <row r="7" spans="1:21" ht="20.100000000000001" customHeight="1" x14ac:dyDescent="0.2">
      <c r="A7" s="70" t="s">
        <v>14</v>
      </c>
      <c r="B7" s="68" t="s">
        <v>46</v>
      </c>
      <c r="C7" s="34">
        <v>1600</v>
      </c>
      <c r="D7" s="35">
        <v>1602</v>
      </c>
      <c r="E7" s="23">
        <f t="shared" si="0"/>
        <v>1200</v>
      </c>
      <c r="F7" s="35">
        <f t="shared" si="1"/>
        <v>1220</v>
      </c>
      <c r="G7" s="34">
        <v>400</v>
      </c>
      <c r="H7" s="36">
        <v>382</v>
      </c>
      <c r="I7" s="37">
        <f t="shared" ref="I7:J7" si="2">G7/C7</f>
        <v>0.25</v>
      </c>
      <c r="J7" s="38">
        <f t="shared" si="2"/>
        <v>0.23845193508114856</v>
      </c>
      <c r="K7" s="39"/>
      <c r="L7" s="40"/>
      <c r="M7" s="41"/>
      <c r="N7" s="42"/>
      <c r="O7" s="43"/>
      <c r="P7" s="44"/>
      <c r="Q7" s="59"/>
      <c r="R7" s="64"/>
    </row>
    <row r="8" spans="1:21" ht="18" customHeight="1" x14ac:dyDescent="0.2">
      <c r="A8" s="70" t="s">
        <v>15</v>
      </c>
      <c r="B8" s="68" t="s">
        <v>47</v>
      </c>
      <c r="C8" s="34">
        <v>6125</v>
      </c>
      <c r="D8" s="35">
        <v>6322</v>
      </c>
      <c r="E8" s="23">
        <f t="shared" si="0"/>
        <v>4425</v>
      </c>
      <c r="F8" s="35">
        <f t="shared" ref="F8:F9" si="3">D8-H8</f>
        <v>4740</v>
      </c>
      <c r="G8" s="34">
        <v>1700</v>
      </c>
      <c r="H8" s="36">
        <v>1582</v>
      </c>
      <c r="I8" s="37">
        <f t="shared" ref="I8" si="4">G8/C8</f>
        <v>0.27755102040816326</v>
      </c>
      <c r="J8" s="38">
        <f t="shared" ref="J8" si="5">H8/D8</f>
        <v>0.25023726668775703</v>
      </c>
      <c r="K8" s="39"/>
      <c r="L8" s="40"/>
      <c r="M8" s="41"/>
      <c r="N8" s="42"/>
      <c r="O8" s="43"/>
      <c r="P8" s="44"/>
      <c r="Q8" s="59"/>
      <c r="R8" s="64"/>
    </row>
    <row r="9" spans="1:21" ht="16.5" customHeight="1" thickBot="1" x14ac:dyDescent="0.25">
      <c r="A9" s="70" t="s">
        <v>16</v>
      </c>
      <c r="B9" s="68" t="s">
        <v>48</v>
      </c>
      <c r="C9" s="34">
        <v>1875</v>
      </c>
      <c r="D9" s="35">
        <v>1793</v>
      </c>
      <c r="E9" s="23">
        <f t="shared" si="0"/>
        <v>1375</v>
      </c>
      <c r="F9" s="35">
        <f t="shared" si="3"/>
        <v>1324</v>
      </c>
      <c r="G9" s="34">
        <v>500</v>
      </c>
      <c r="H9" s="36">
        <v>469</v>
      </c>
      <c r="I9" s="37">
        <f>G9/C9</f>
        <v>0.26666666666666666</v>
      </c>
      <c r="J9" s="38">
        <f>H9/D9</f>
        <v>0.26157278304517567</v>
      </c>
      <c r="K9" s="39"/>
      <c r="L9" s="40"/>
      <c r="M9" s="41"/>
      <c r="N9" s="42"/>
      <c r="O9" s="43"/>
      <c r="P9" s="44"/>
      <c r="Q9" s="59"/>
      <c r="R9" s="64"/>
    </row>
    <row r="10" spans="1:21" ht="20.100000000000001" customHeight="1" x14ac:dyDescent="0.2">
      <c r="A10" s="70" t="s">
        <v>17</v>
      </c>
      <c r="B10" s="68" t="s">
        <v>49</v>
      </c>
      <c r="C10" s="45"/>
      <c r="D10" s="46"/>
      <c r="E10" s="106"/>
      <c r="F10" s="46"/>
      <c r="G10" s="39"/>
      <c r="H10" s="40"/>
      <c r="I10" s="47"/>
      <c r="J10" s="40"/>
      <c r="K10" s="39"/>
      <c r="L10" s="40"/>
      <c r="M10" s="48">
        <v>1913</v>
      </c>
      <c r="N10" s="49">
        <v>1603</v>
      </c>
      <c r="O10" s="41"/>
      <c r="P10" s="42"/>
      <c r="Q10" s="59"/>
      <c r="R10" s="64"/>
    </row>
    <row r="11" spans="1:21" ht="20.100000000000001" customHeight="1" x14ac:dyDescent="0.2">
      <c r="A11" s="70" t="s">
        <v>18</v>
      </c>
      <c r="B11" s="108" t="s">
        <v>50</v>
      </c>
      <c r="C11" s="45"/>
      <c r="D11" s="46"/>
      <c r="E11" s="107"/>
      <c r="F11" s="46"/>
      <c r="G11" s="39"/>
      <c r="H11" s="40"/>
      <c r="I11" s="47"/>
      <c r="J11" s="40"/>
      <c r="K11" s="39"/>
      <c r="L11" s="40"/>
      <c r="M11" s="48">
        <v>1402</v>
      </c>
      <c r="N11" s="49">
        <v>1443</v>
      </c>
      <c r="O11" s="41"/>
      <c r="P11" s="42"/>
      <c r="Q11" s="59"/>
      <c r="R11" s="64"/>
    </row>
    <row r="12" spans="1:21" ht="20.100000000000001" customHeight="1" thickBot="1" x14ac:dyDescent="0.25">
      <c r="A12" s="99" t="s">
        <v>19</v>
      </c>
      <c r="B12" s="100" t="s">
        <v>51</v>
      </c>
      <c r="C12" s="101"/>
      <c r="D12" s="102"/>
      <c r="E12" s="101"/>
      <c r="F12" s="102"/>
      <c r="G12" s="103"/>
      <c r="H12" s="104"/>
      <c r="I12" s="105"/>
      <c r="J12" s="104"/>
      <c r="K12" s="103"/>
      <c r="L12" s="104"/>
      <c r="M12" s="41"/>
      <c r="N12" s="42"/>
      <c r="O12" s="48">
        <v>300</v>
      </c>
      <c r="P12" s="49">
        <v>281</v>
      </c>
      <c r="Q12" s="59"/>
      <c r="R12" s="64"/>
    </row>
    <row r="13" spans="1:21" ht="20.100000000000001" customHeight="1" thickBot="1" x14ac:dyDescent="0.25">
      <c r="A13" s="185" t="s">
        <v>20</v>
      </c>
      <c r="B13" s="186"/>
      <c r="C13" s="71">
        <f>SUM(C6:C12)</f>
        <v>18350</v>
      </c>
      <c r="D13" s="72">
        <f>SUM(D6:D12)</f>
        <v>18285</v>
      </c>
      <c r="E13" s="71">
        <f>SUM(E6:E12)</f>
        <v>14000</v>
      </c>
      <c r="F13" s="72" t="e">
        <f>SUM(F6:F12)</f>
        <v>#VALUE!</v>
      </c>
      <c r="G13" s="73">
        <f>SUM(G6:G12)</f>
        <v>4350</v>
      </c>
      <c r="H13" s="74">
        <f>SUM(H6:H12)</f>
        <v>2433</v>
      </c>
      <c r="I13" s="75"/>
      <c r="J13" s="76"/>
      <c r="K13" s="73">
        <f>SUM(K6:K12)</f>
        <v>0</v>
      </c>
      <c r="L13" s="74">
        <f>SUM(L6:L12)</f>
        <v>0</v>
      </c>
      <c r="M13" s="98">
        <f>SUM(M6:M12)</f>
        <v>3315</v>
      </c>
      <c r="N13" s="77">
        <f>SUM(N6:N12)</f>
        <v>3046</v>
      </c>
      <c r="O13" s="78">
        <f>SUM(O6:O12)</f>
        <v>300</v>
      </c>
      <c r="P13" s="79">
        <f>SUM(P6:P12)</f>
        <v>281</v>
      </c>
      <c r="Q13" s="50"/>
      <c r="R13" s="64"/>
    </row>
    <row r="14" spans="1:21" ht="20.100000000000001" customHeight="1" x14ac:dyDescent="0.2">
      <c r="A14" s="61"/>
      <c r="B14" s="51"/>
      <c r="C14" s="51"/>
      <c r="D14" s="51"/>
      <c r="E14" s="51"/>
      <c r="F14" s="62"/>
      <c r="G14" s="62"/>
      <c r="H14" s="67"/>
      <c r="I14" s="67"/>
      <c r="J14" s="62"/>
      <c r="K14" s="62"/>
      <c r="L14" s="63"/>
      <c r="M14" s="63"/>
      <c r="N14" s="63"/>
      <c r="O14" s="63"/>
      <c r="P14" s="50"/>
      <c r="Q14" s="64"/>
    </row>
    <row r="15" spans="1:21" ht="20.100000000000001" customHeight="1" x14ac:dyDescent="0.2">
      <c r="A15" s="93" t="s">
        <v>21</v>
      </c>
      <c r="B15" s="80"/>
      <c r="C15" s="80"/>
      <c r="D15" s="80"/>
      <c r="F15" s="142" t="s">
        <v>22</v>
      </c>
      <c r="G15" s="143"/>
      <c r="H15" s="116" t="s">
        <v>23</v>
      </c>
      <c r="I15" s="117"/>
      <c r="J15" s="118"/>
      <c r="L15" s="92" t="s">
        <v>24</v>
      </c>
      <c r="M15" s="81"/>
      <c r="N15" s="81"/>
      <c r="O15" s="81"/>
      <c r="P15" s="81"/>
      <c r="R15" s="1" t="b">
        <f>T15=U15</f>
        <v>0</v>
      </c>
      <c r="T15" s="1" t="b">
        <f>C19&lt;0</f>
        <v>0</v>
      </c>
      <c r="U15" s="1" t="b">
        <f>D19&lt;0</f>
        <v>1</v>
      </c>
    </row>
    <row r="16" spans="1:21" ht="18.75" customHeight="1" thickBot="1" x14ac:dyDescent="0.25">
      <c r="A16" s="134" t="s">
        <v>20</v>
      </c>
      <c r="B16" s="135"/>
      <c r="C16" s="83" t="s">
        <v>11</v>
      </c>
      <c r="D16" s="84" t="s">
        <v>12</v>
      </c>
      <c r="F16" s="144"/>
      <c r="G16" s="145"/>
      <c r="H16" s="119"/>
      <c r="I16" s="120"/>
      <c r="J16" s="121"/>
      <c r="L16" s="113" t="s">
        <v>25</v>
      </c>
      <c r="M16" s="113"/>
      <c r="N16" s="113"/>
      <c r="O16" s="113"/>
      <c r="P16" s="95">
        <f>IF(R15=TRUE, 1, 0)</f>
        <v>0</v>
      </c>
    </row>
    <row r="17" spans="1:21" ht="18.75" customHeight="1" x14ac:dyDescent="0.2">
      <c r="A17" s="136" t="s">
        <v>26</v>
      </c>
      <c r="B17" s="137"/>
      <c r="C17" s="85">
        <f>G13+K13</f>
        <v>4350</v>
      </c>
      <c r="D17" s="86">
        <f>H13+L13</f>
        <v>2433</v>
      </c>
      <c r="F17" s="190" t="s">
        <v>27</v>
      </c>
      <c r="G17" s="191"/>
      <c r="H17" s="125">
        <v>3.0000000000000001E-3</v>
      </c>
      <c r="I17" s="126"/>
      <c r="J17" s="127"/>
      <c r="L17" s="114"/>
      <c r="M17" s="114"/>
      <c r="N17" s="114"/>
      <c r="O17" s="114"/>
      <c r="P17" s="97"/>
      <c r="R17" s="1" t="b">
        <f>T17=U17</f>
        <v>0</v>
      </c>
      <c r="T17" s="1" t="b">
        <f>H20&lt;0</f>
        <v>0</v>
      </c>
      <c r="U17" s="1" t="b">
        <f>D19&lt;0</f>
        <v>1</v>
      </c>
    </row>
    <row r="18" spans="1:21" ht="18.75" customHeight="1" thickBot="1" x14ac:dyDescent="0.25">
      <c r="A18" s="138" t="s">
        <v>28</v>
      </c>
      <c r="B18" s="139"/>
      <c r="C18" s="89">
        <f>M13+O13</f>
        <v>3615</v>
      </c>
      <c r="D18" s="90">
        <f>N13+P13</f>
        <v>3327</v>
      </c>
      <c r="F18" s="192" t="s">
        <v>29</v>
      </c>
      <c r="G18" s="193"/>
      <c r="H18" s="128">
        <v>2E-3</v>
      </c>
      <c r="I18" s="129"/>
      <c r="J18" s="130"/>
      <c r="L18" s="115" t="s">
        <v>30</v>
      </c>
      <c r="M18" s="115"/>
      <c r="N18" s="115"/>
      <c r="O18" s="115"/>
      <c r="P18" s="96">
        <f>IF(R17=TRUE, 1, 0)</f>
        <v>0</v>
      </c>
    </row>
    <row r="19" spans="1:21" ht="18.75" customHeight="1" thickBot="1" x14ac:dyDescent="0.3">
      <c r="A19" s="140" t="s">
        <v>31</v>
      </c>
      <c r="B19" s="141"/>
      <c r="C19" s="87">
        <f>C17-C18</f>
        <v>735</v>
      </c>
      <c r="D19" s="88">
        <f>D17-D18</f>
        <v>-894</v>
      </c>
      <c r="F19" s="171" t="s">
        <v>32</v>
      </c>
      <c r="G19" s="172"/>
      <c r="H19" s="131">
        <v>3.0000000000000001E-3</v>
      </c>
      <c r="I19" s="132"/>
      <c r="J19" s="133"/>
      <c r="L19" s="114"/>
      <c r="M19" s="114"/>
      <c r="N19" s="114"/>
      <c r="O19" s="114"/>
      <c r="P19" s="97"/>
      <c r="R19" s="1" t="b">
        <f>AND(H20&gt;=-0.02, H20&lt;=0.02)</f>
        <v>1</v>
      </c>
    </row>
    <row r="20" spans="1:21" ht="16.5" customHeight="1" thickBot="1" x14ac:dyDescent="0.25">
      <c r="F20" s="206" t="s">
        <v>33</v>
      </c>
      <c r="G20" s="207"/>
      <c r="H20" s="122">
        <f>AVERAGE(H17:J19)</f>
        <v>2.6666666666666666E-3</v>
      </c>
      <c r="I20" s="123"/>
      <c r="J20" s="124"/>
      <c r="L20" s="111" t="s">
        <v>34</v>
      </c>
      <c r="M20" s="111"/>
      <c r="N20" s="111"/>
      <c r="O20" s="111"/>
      <c r="P20" s="91">
        <f>IF(R19=TRUE, 1, 0)</f>
        <v>1</v>
      </c>
    </row>
    <row r="21" spans="1:21" ht="13.7" customHeight="1" x14ac:dyDescent="0.2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111"/>
      <c r="M21" s="111"/>
      <c r="N21" s="111"/>
      <c r="O21" s="111"/>
      <c r="P21" s="94"/>
    </row>
    <row r="22" spans="1:21" ht="13.7" customHeight="1" x14ac:dyDescent="0.2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3"/>
      <c r="M22" s="53"/>
      <c r="N22" s="54"/>
      <c r="O22" s="54"/>
      <c r="P22" s="7"/>
      <c r="Q22" s="7"/>
    </row>
    <row r="23" spans="1:21" ht="13.5" customHeight="1" thickBot="1" x14ac:dyDescent="0.25">
      <c r="A23" s="3" t="s">
        <v>35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">
      <c r="A24" s="194"/>
      <c r="B24" s="195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6"/>
      <c r="Q24" s="65"/>
    </row>
    <row r="25" spans="1:21" ht="20.100000000000001" customHeight="1" x14ac:dyDescent="0.2">
      <c r="A25" s="197"/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9"/>
      <c r="Q25" s="65"/>
    </row>
    <row r="26" spans="1:21" ht="20.100000000000001" customHeight="1" thickBot="1" x14ac:dyDescent="0.25">
      <c r="A26" s="200"/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2"/>
    </row>
    <row r="27" spans="1:21" ht="20.10000000000000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5" thickBo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25">
      <c r="A29" s="203" t="s">
        <v>36</v>
      </c>
      <c r="B29" s="204"/>
      <c r="C29" s="204"/>
      <c r="D29" s="204"/>
      <c r="E29" s="204"/>
      <c r="F29" s="205"/>
      <c r="G29" s="51"/>
      <c r="H29" s="51"/>
      <c r="I29" s="51"/>
      <c r="J29" s="51"/>
      <c r="K29" s="51"/>
      <c r="L29" s="51"/>
      <c r="M29" s="51"/>
      <c r="N29" s="51"/>
      <c r="O29" s="51"/>
      <c r="P29" s="50"/>
      <c r="Q29" s="52"/>
    </row>
    <row r="30" spans="1:21" ht="19.149999999999999" customHeight="1" thickBot="1" x14ac:dyDescent="0.25">
      <c r="A30" s="5" t="s">
        <v>9</v>
      </c>
      <c r="B30" s="152" t="s">
        <v>37</v>
      </c>
      <c r="C30" s="153"/>
      <c r="D30" s="156" t="s">
        <v>38</v>
      </c>
      <c r="E30" s="157"/>
      <c r="F30" s="157"/>
      <c r="G30" s="158"/>
      <c r="H30" s="156" t="s">
        <v>39</v>
      </c>
      <c r="I30" s="158"/>
      <c r="J30" s="157" t="s">
        <v>40</v>
      </c>
      <c r="K30" s="157"/>
      <c r="L30" s="189" t="s">
        <v>6</v>
      </c>
      <c r="M30" s="189"/>
      <c r="N30" s="187" t="s">
        <v>7</v>
      </c>
      <c r="O30" s="188"/>
      <c r="P30" s="56" t="s">
        <v>41</v>
      </c>
    </row>
    <row r="31" spans="1:21" ht="18.75" customHeight="1" thickBot="1" x14ac:dyDescent="0.25">
      <c r="A31" s="57" t="s">
        <v>42</v>
      </c>
      <c r="B31" s="150" t="s">
        <v>43</v>
      </c>
      <c r="C31" s="151"/>
      <c r="D31" s="159"/>
      <c r="E31" s="160"/>
      <c r="F31" s="160"/>
      <c r="G31" s="161"/>
      <c r="H31" s="159" t="s">
        <v>44</v>
      </c>
      <c r="I31" s="161"/>
      <c r="J31" s="165" t="s">
        <v>44</v>
      </c>
      <c r="K31" s="166"/>
      <c r="L31" s="163">
        <v>0</v>
      </c>
      <c r="M31" s="164"/>
      <c r="N31" s="183">
        <v>1080</v>
      </c>
      <c r="O31" s="184"/>
      <c r="P31" s="55">
        <f t="shared" ref="P31:P33" si="6">L31-N31</f>
        <v>-1080</v>
      </c>
    </row>
    <row r="32" spans="1:21" ht="18.75" customHeight="1" thickBot="1" x14ac:dyDescent="0.25">
      <c r="A32" s="58" t="s">
        <v>42</v>
      </c>
      <c r="B32" s="149" t="s">
        <v>43</v>
      </c>
      <c r="C32" s="149"/>
      <c r="D32" s="146"/>
      <c r="E32" s="147"/>
      <c r="F32" s="147"/>
      <c r="G32" s="148"/>
      <c r="H32" s="146" t="s">
        <v>44</v>
      </c>
      <c r="I32" s="148"/>
      <c r="J32" s="169" t="s">
        <v>44</v>
      </c>
      <c r="K32" s="170"/>
      <c r="L32" s="163">
        <v>0</v>
      </c>
      <c r="M32" s="164"/>
      <c r="N32" s="183">
        <v>832</v>
      </c>
      <c r="O32" s="184"/>
      <c r="P32" s="55">
        <f t="shared" ref="P32" si="7">L32-N32</f>
        <v>-832</v>
      </c>
    </row>
    <row r="33" spans="1:16" ht="18.75" customHeight="1" thickBot="1" x14ac:dyDescent="0.25">
      <c r="A33" s="58" t="s">
        <v>42</v>
      </c>
      <c r="B33" s="149" t="s">
        <v>43</v>
      </c>
      <c r="C33" s="149"/>
      <c r="D33" s="146"/>
      <c r="E33" s="147"/>
      <c r="F33" s="147"/>
      <c r="G33" s="148"/>
      <c r="H33" s="146" t="s">
        <v>44</v>
      </c>
      <c r="I33" s="148"/>
      <c r="J33" s="169" t="s">
        <v>44</v>
      </c>
      <c r="K33" s="170"/>
      <c r="L33" s="163">
        <v>0</v>
      </c>
      <c r="M33" s="164"/>
      <c r="N33" s="183">
        <v>701</v>
      </c>
      <c r="O33" s="184"/>
      <c r="P33" s="55">
        <f t="shared" si="6"/>
        <v>-701</v>
      </c>
    </row>
    <row r="34" spans="1:16" ht="19.149999999999999" customHeight="1" x14ac:dyDescent="0.2">
      <c r="A34" s="58" t="s">
        <v>42</v>
      </c>
      <c r="B34" s="154" t="s">
        <v>43</v>
      </c>
      <c r="C34" s="155"/>
      <c r="D34" s="146"/>
      <c r="E34" s="147"/>
      <c r="F34" s="147"/>
      <c r="G34" s="148"/>
      <c r="H34" s="146" t="s">
        <v>44</v>
      </c>
      <c r="I34" s="148"/>
      <c r="J34" s="146" t="s">
        <v>44</v>
      </c>
      <c r="K34" s="162"/>
      <c r="L34" s="167">
        <v>0</v>
      </c>
      <c r="M34" s="168"/>
      <c r="N34" s="109">
        <v>390</v>
      </c>
      <c r="O34" s="110"/>
      <c r="P34" s="55">
        <f>L34-N34</f>
        <v>-390</v>
      </c>
    </row>
    <row r="35" spans="1:16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  <row r="581" spans="12:15" x14ac:dyDescent="0.2">
      <c r="L581" s="2"/>
      <c r="M581" s="2"/>
      <c r="N581" s="2"/>
      <c r="O581" s="2"/>
    </row>
    <row r="582" spans="12:15" x14ac:dyDescent="0.2">
      <c r="L582" s="2"/>
      <c r="M582" s="2"/>
      <c r="N582" s="2"/>
      <c r="O582" s="2"/>
    </row>
    <row r="583" spans="12:15" x14ac:dyDescent="0.2">
      <c r="L583" s="2"/>
      <c r="M583" s="2"/>
      <c r="N583" s="2"/>
      <c r="O583" s="2"/>
    </row>
    <row r="584" spans="12:15" x14ac:dyDescent="0.2">
      <c r="L584" s="2"/>
      <c r="M584" s="2"/>
      <c r="N584" s="2"/>
      <c r="O584" s="2"/>
    </row>
  </sheetData>
  <mergeCells count="58"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  <mergeCell ref="F19:G19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86E4FE-08D0-4B74-9463-1D2DF766D5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Ben Searles</cp:lastModifiedBy>
  <cp:revision/>
  <dcterms:created xsi:type="dcterms:W3CDTF">2015-11-16T19:09:52Z</dcterms:created>
  <dcterms:modified xsi:type="dcterms:W3CDTF">2024-11-01T19:13:55Z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