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Culvers, Rockford, MI\"/>
    </mc:Choice>
  </mc:AlternateContent>
  <xr:revisionPtr revIDLastSave="0" documentId="13_ncr:1_{47A5EFD7-16A9-47BA-A380-307C3C2401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<sst xmlns="http://schemas.openxmlformats.org/spreadsheetml/2006/main" count="76" uniqueCount="50">
  <si>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</si>
  <si>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</si>
  <si>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</si>
  <si>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</si>
  <si>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</si>
  <si>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</si>
  <si>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</si>
  <si>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</si>
  <si>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</si>
  <si>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</si>
  <si>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</si>
  <si>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</si>
  <si>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</si>
  <si>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</si>
  <si>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</si>
  <si>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</si>
  <si>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</si>
  <si>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</si>
  <si>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</si>
  <si>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</si>
  <si>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</si>
  <si>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</si>
  <si>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</si>
  <si>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</si>
  <si>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</si>
  <si>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</si>
  <si>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</si>
  <si>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</si>
  <si>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</si>
  <si>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</si>
  <si>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</si>
  <si>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</si>
  <si>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</si>
  <si>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</si>
  <si>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</si>
  <si>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</si>
  <si>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</si>
  <si>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</si>
  <si>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</si>
  <si>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</si>
  <si>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</si>
  <si>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</si>
  <si>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EF1-A</t>
  </si>
  <si>
    <t>DINING</t>
  </si>
  <si>
    <t>KITCHEN</t>
  </si>
  <si>
    <t>RESTROOMS</t>
  </si>
  <si>
    <t>HD1 GRIDDLE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</si>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</sst>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0" zoomScaleNormal="55" zoomScaleSheetLayoutView="110" workbookViewId="0">
      <selection activeCell="H20" sqref="H20:J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25</v>
      </c>
      <c r="B6" s="71" t="s">
        <v>43</v>
      </c>
      <c r="C6" s="23">
        <v>6150</v>
      </c>
      <c r="D6" s="24">
        <v>5851</v>
      </c>
      <c r="E6" s="23">
        <f t="shared" ref="E6:F7" si="0">C6-G6</f>
        <v>4200</v>
      </c>
      <c r="F6" s="24">
        <f t="shared" si="0"/>
        <v>3851</v>
      </c>
      <c r="G6" s="25">
        <v>1950</v>
      </c>
      <c r="H6" s="26">
        <v>2000</v>
      </c>
      <c r="I6" s="27">
        <f>G6/C6</f>
        <v>0.31707317073170732</v>
      </c>
      <c r="J6" s="28">
        <f>H6/D6</f>
        <v>0.34182191078448126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26</v>
      </c>
      <c r="B7" s="72" t="s">
        <v>44</v>
      </c>
      <c r="C7" s="35">
        <v>6150</v>
      </c>
      <c r="D7" s="36">
        <v>5942</v>
      </c>
      <c r="E7" s="35">
        <f t="shared" si="0"/>
        <v>4250</v>
      </c>
      <c r="F7" s="36">
        <f t="shared" si="0"/>
        <v>3980</v>
      </c>
      <c r="G7" s="37">
        <v>1900</v>
      </c>
      <c r="H7" s="38">
        <v>1962</v>
      </c>
      <c r="I7" s="39">
        <f t="shared" ref="I7:J7" si="1">G7/C7</f>
        <v>0.30894308943089432</v>
      </c>
      <c r="J7" s="40">
        <f t="shared" si="1"/>
        <v>0.33019185459441264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39</v>
      </c>
      <c r="B8" s="72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>
        <v>398</v>
      </c>
      <c r="Q8" s="62"/>
      <c r="R8" s="67"/>
    </row>
    <row r="9" spans="1:21" ht="20.100000000000001" customHeight="1" x14ac:dyDescent="0.2">
      <c r="A9" s="74" t="s">
        <v>40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1506</v>
      </c>
      <c r="O9" s="45"/>
      <c r="P9" s="46"/>
      <c r="Q9" s="62"/>
      <c r="R9" s="67"/>
    </row>
    <row r="10" spans="1:21" ht="20.100000000000001" customHeight="1" x14ac:dyDescent="0.2">
      <c r="A10" s="74" t="s">
        <v>41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1599</v>
      </c>
      <c r="O10" s="45"/>
      <c r="P10" s="46"/>
      <c r="Q10" s="62"/>
      <c r="R10" s="67"/>
    </row>
    <row r="11" spans="1:21" ht="20.100000000000001" customHeight="1" x14ac:dyDescent="0.2">
      <c r="A11" s="74" t="s">
        <v>42</v>
      </c>
      <c r="B11" s="72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>
        <v>364</v>
      </c>
      <c r="O11" s="45"/>
      <c r="P11" s="46"/>
      <c r="Q11" s="62"/>
      <c r="R11" s="67"/>
    </row>
    <row r="12" spans="1:21" ht="20.100000000000001" customHeight="1" thickBot="1" x14ac:dyDescent="0.25">
      <c r="A12" s="74" t="s">
        <v>10</v>
      </c>
      <c r="B12" s="72" t="s">
        <v>49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>
        <v>72</v>
      </c>
      <c r="Q12" s="62"/>
      <c r="R12" s="67"/>
    </row>
    <row r="13" spans="1:21" ht="20.100000000000001" customHeight="1" thickBot="1" x14ac:dyDescent="0.25">
      <c r="A13" s="178" t="s">
        <v>28</v>
      </c>
      <c r="B13" s="179"/>
      <c r="C13" s="75">
        <f t="shared" ref="C13:H13" si="2">SUM(C6:C12)</f>
        <v>12300</v>
      </c>
      <c r="D13" s="76">
        <f t="shared" si="2"/>
        <v>11793</v>
      </c>
      <c r="E13" s="75">
        <f t="shared" si="2"/>
        <v>8450</v>
      </c>
      <c r="F13" s="76">
        <f t="shared" si="2"/>
        <v>7831</v>
      </c>
      <c r="G13" s="77">
        <f t="shared" si="2"/>
        <v>3850</v>
      </c>
      <c r="H13" s="78">
        <f t="shared" si="2"/>
        <v>3962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3350</v>
      </c>
      <c r="N13" s="81">
        <f t="shared" si="3"/>
        <v>3469</v>
      </c>
      <c r="O13" s="82">
        <f t="shared" si="3"/>
        <v>450</v>
      </c>
      <c r="P13" s="83">
        <f t="shared" si="3"/>
        <v>470</v>
      </c>
      <c r="Q13" s="53"/>
      <c r="R13" s="67"/>
    </row>
    <row r="14" spans="1:21" ht="20.100000000000001" customHeight="1" thickBot="1" x14ac:dyDescent="0.25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25">
      <c r="A15" s="97" t="s">
        <v>29</v>
      </c>
      <c r="B15" s="84"/>
      <c r="C15" s="84"/>
      <c r="D15" s="84"/>
      <c r="F15" s="146" t="s">
        <v>11</v>
      </c>
      <c r="G15" s="147"/>
      <c r="H15" s="120" t="s">
        <v>32</v>
      </c>
      <c r="I15" s="121"/>
      <c r="J15" s="122"/>
      <c r="L15" s="96" t="s">
        <v>34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7" t="s">
        <v>7</v>
      </c>
      <c r="D16" s="88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9">
        <f>IF(R15=TRUE, 1, 0)</f>
        <v>1</v>
      </c>
    </row>
    <row r="17" spans="1:21" ht="18.75" customHeight="1" x14ac:dyDescent="0.2">
      <c r="A17" s="140" t="s">
        <v>31</v>
      </c>
      <c r="B17" s="141"/>
      <c r="C17" s="89">
        <f>G13+K13</f>
        <v>3850</v>
      </c>
      <c r="D17" s="90">
        <f>H13+L13</f>
        <v>3962</v>
      </c>
      <c r="F17" s="187" t="s">
        <v>12</v>
      </c>
      <c r="G17" s="188"/>
      <c r="H17" s="129">
        <v>5.0000000000000001E-3</v>
      </c>
      <c r="I17" s="130"/>
      <c r="J17" s="131"/>
      <c r="L17" s="118"/>
      <c r="M17" s="118"/>
      <c r="N17" s="118"/>
      <c r="O17" s="118"/>
      <c r="P17" s="10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3">
        <f>M13+O13</f>
        <v>3800</v>
      </c>
      <c r="D18" s="94">
        <f>N13+P13</f>
        <v>3939</v>
      </c>
      <c r="F18" s="189" t="s">
        <v>13</v>
      </c>
      <c r="G18" s="190"/>
      <c r="H18" s="132">
        <v>8.0000000000000002E-3</v>
      </c>
      <c r="I18" s="133"/>
      <c r="J18" s="134"/>
      <c r="L18" s="119" t="s">
        <v>35</v>
      </c>
      <c r="M18" s="119"/>
      <c r="N18" s="119"/>
      <c r="O18" s="119"/>
      <c r="P18" s="100">
        <f>IF(R17=TRUE, 1, 0)</f>
        <v>1</v>
      </c>
    </row>
    <row r="19" spans="1:21" ht="18.75" customHeight="1" thickBot="1" x14ac:dyDescent="0.3">
      <c r="A19" s="144" t="s">
        <v>17</v>
      </c>
      <c r="B19" s="145"/>
      <c r="C19" s="91">
        <f>C17-C18</f>
        <v>50</v>
      </c>
      <c r="D19" s="92">
        <f>D17-D18</f>
        <v>23</v>
      </c>
      <c r="F19" s="150" t="s">
        <v>14</v>
      </c>
      <c r="G19" s="151"/>
      <c r="H19" s="135">
        <v>6.0000000000000001E-3</v>
      </c>
      <c r="I19" s="136"/>
      <c r="J19" s="137"/>
      <c r="L19" s="118"/>
      <c r="M19" s="118"/>
      <c r="N19" s="118"/>
      <c r="O19" s="118"/>
      <c r="P19" s="101"/>
      <c r="R19" s="1" t="b">
        <f>AND(H20&gt;=-0.02, H20&lt;=0.02)</f>
        <v>1</v>
      </c>
    </row>
    <row r="20" spans="1:21" ht="16.5" customHeight="1" thickBot="1" x14ac:dyDescent="0.25">
      <c r="F20" s="203" t="s">
        <v>15</v>
      </c>
      <c r="G20" s="204"/>
      <c r="H20" s="126">
        <f>AVERAGE(H17:J19)</f>
        <v>6.333333333333334E-3</v>
      </c>
      <c r="I20" s="127"/>
      <c r="J20" s="128"/>
      <c r="L20" s="115" t="s">
        <v>36</v>
      </c>
      <c r="M20" s="115"/>
      <c r="N20" s="115"/>
      <c r="O20" s="115"/>
      <c r="P20" s="95">
        <f>IF(R19=TRUE, 1, 0)</f>
        <v>1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98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8"/>
    </row>
    <row r="25" spans="1:21" ht="20.100000000000001" customHeight="1" x14ac:dyDescent="0.2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8"/>
    </row>
    <row r="26" spans="1:21" ht="20.100000000000001" customHeight="1" thickBo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0" t="s">
        <v>18</v>
      </c>
      <c r="B29" s="201"/>
      <c r="C29" s="201"/>
      <c r="D29" s="201"/>
      <c r="E29" s="201"/>
      <c r="F29" s="202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 x14ac:dyDescent="0.25">
      <c r="A30" s="5" t="s">
        <v>6</v>
      </c>
      <c r="B30" s="155" t="s">
        <v>23</v>
      </c>
      <c r="C30" s="156"/>
      <c r="D30" s="157" t="s">
        <v>22</v>
      </c>
      <c r="E30" s="158"/>
      <c r="F30" s="158"/>
      <c r="G30" s="159"/>
      <c r="H30" s="157" t="s">
        <v>19</v>
      </c>
      <c r="I30" s="159"/>
      <c r="J30" s="158" t="s">
        <v>20</v>
      </c>
      <c r="K30" s="158"/>
      <c r="L30" s="186" t="s">
        <v>3</v>
      </c>
      <c r="M30" s="186"/>
      <c r="N30" s="182" t="s">
        <v>4</v>
      </c>
      <c r="O30" s="183"/>
      <c r="P30" s="59" t="s">
        <v>21</v>
      </c>
    </row>
    <row r="31" spans="1:21" ht="18.75" customHeight="1" thickBot="1" x14ac:dyDescent="0.25">
      <c r="A31" s="60" t="s">
        <v>24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8">
        <f t="shared" ref="P31:P39" si="4">L31-N31</f>
        <v>0</v>
      </c>
    </row>
    <row r="32" spans="1:21" ht="18.75" customHeight="1" thickBot="1" x14ac:dyDescent="0.25">
      <c r="A32" s="61" t="s">
        <v>24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8">
        <f t="shared" si="4"/>
        <v>0</v>
      </c>
    </row>
    <row r="33" spans="1:16" ht="19.149999999999999" customHeight="1" thickBot="1" x14ac:dyDescent="0.25">
      <c r="A33" s="61" t="s">
        <v>24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8">
        <f t="shared" si="4"/>
        <v>0</v>
      </c>
    </row>
    <row r="34" spans="1:16" ht="19.5" customHeight="1" thickBot="1" x14ac:dyDescent="0.25">
      <c r="A34" s="60" t="s">
        <v>24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8">
        <f t="shared" si="4"/>
        <v>0</v>
      </c>
    </row>
    <row r="35" spans="1:16" ht="19.5" customHeight="1" thickBot="1" x14ac:dyDescent="0.25">
      <c r="A35" s="61" t="s">
        <v>24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8">
        <f t="shared" si="4"/>
        <v>0</v>
      </c>
    </row>
    <row r="36" spans="1:16" ht="19.5" customHeight="1" thickBot="1" x14ac:dyDescent="0.25">
      <c r="A36" s="61" t="s">
        <v>24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4"/>
        <v>0</v>
      </c>
    </row>
    <row r="37" spans="1:16" ht="19.5" customHeight="1" thickBot="1" x14ac:dyDescent="0.25">
      <c r="A37" s="60" t="s">
        <v>24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4"/>
        <v>0</v>
      </c>
    </row>
    <row r="38" spans="1:16" ht="19.5" customHeight="1" thickBot="1" x14ac:dyDescent="0.25">
      <c r="A38" s="61" t="s">
        <v>24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4"/>
        <v>0</v>
      </c>
    </row>
    <row r="39" spans="1:16" ht="18.75" customHeight="1" x14ac:dyDescent="0.2">
      <c r="A39" s="61" t="s">
        <v>24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1BECAE-2087-49D0-B8E3-323F5151D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2022-09-27T18:54:31Z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