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hipotle 41-4937/"/>
    </mc:Choice>
  </mc:AlternateContent>
  <xr:revisionPtr revIDLastSave="9" documentId="8_{09ECD438-0D7C-442E-AF4C-684A16A3F180}" xr6:coauthVersionLast="47" xr6:coauthVersionMax="47" xr10:uidLastSave="{AD11D635-6721-44C4-94AC-1815A9FE140E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<sst xmlns="http://schemas.openxmlformats.org/spreadsheetml/2006/main" count="70" uniqueCount="44">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</sst>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55" zoomScaleNormal="55" zoomScaleSheetLayoutView="55" workbookViewId="0">
      <selection activeCell="H17" sqref="H17:J1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40</v>
      </c>
      <c r="C6" s="23">
        <v>4000</v>
      </c>
      <c r="D6" s="24">
        <v>3919</v>
      </c>
      <c r="E6" s="23">
        <f t="shared" ref="E6:F7" si="0">C6-G6</f>
        <v>3000</v>
      </c>
      <c r="F6" s="24">
        <f t="shared" si="0"/>
        <v>2909</v>
      </c>
      <c r="G6" s="25">
        <v>1000</v>
      </c>
      <c r="H6" s="26">
        <v>1010</v>
      </c>
      <c r="I6" s="27">
        <f>G6/C6</f>
        <v>0.25</v>
      </c>
      <c r="J6" s="28">
        <f>H6/D6</f>
        <v>0.25771880581781065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4375</v>
      </c>
      <c r="D7" s="36">
        <v>4343</v>
      </c>
      <c r="E7" s="35">
        <f t="shared" si="0"/>
        <v>3225</v>
      </c>
      <c r="F7" s="36">
        <f t="shared" si="0"/>
        <v>3204</v>
      </c>
      <c r="G7" s="37">
        <v>1150</v>
      </c>
      <c r="H7" s="38">
        <v>1139</v>
      </c>
      <c r="I7" s="39">
        <f t="shared" ref="I7:J7" si="1">G7/C7</f>
        <v>0.26285714285714284</v>
      </c>
      <c r="J7" s="40">
        <f t="shared" si="1"/>
        <v>0.26226110983191342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1919</v>
      </c>
      <c r="O8" s="45"/>
      <c r="P8" s="46"/>
      <c r="Q8" s="63"/>
      <c r="R8" s="68"/>
    </row>
    <row r="9" spans="1:21" ht="20.149999999999999" customHeight="1" thickBot="1" x14ac:dyDescent="0.3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156</v>
      </c>
      <c r="Q9" s="63"/>
      <c r="R9" s="68"/>
    </row>
    <row r="10" spans="1:21" ht="20.149999999999999" customHeight="1" thickBot="1" x14ac:dyDescent="0.3">
      <c r="A10" s="179" t="s">
        <v>29</v>
      </c>
      <c r="B10" s="180"/>
      <c r="C10" s="76">
        <f t="shared" ref="C10:H10" si="2">SUM(C6:C9)</f>
        <v>8375</v>
      </c>
      <c r="D10" s="77">
        <f t="shared" si="2"/>
        <v>8262</v>
      </c>
      <c r="E10" s="76">
        <f t="shared" si="2"/>
        <v>6225</v>
      </c>
      <c r="F10" s="77">
        <f t="shared" si="2"/>
        <v>6113</v>
      </c>
      <c r="G10" s="78">
        <f t="shared" si="2"/>
        <v>2150</v>
      </c>
      <c r="H10" s="79">
        <f t="shared" si="2"/>
        <v>2149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1900</v>
      </c>
      <c r="N10" s="82">
        <f t="shared" si="3"/>
        <v>1919</v>
      </c>
      <c r="O10" s="83">
        <f t="shared" si="3"/>
        <v>150</v>
      </c>
      <c r="P10" s="84">
        <f t="shared" si="3"/>
        <v>156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32</v>
      </c>
      <c r="B14" s="142"/>
      <c r="C14" s="90">
        <f>G10+K10</f>
        <v>2150</v>
      </c>
      <c r="D14" s="91">
        <f>H10+L10</f>
        <v>2149</v>
      </c>
      <c r="F14" s="188" t="s">
        <v>13</v>
      </c>
      <c r="G14" s="189"/>
      <c r="H14" s="130">
        <v>1E-3</v>
      </c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4">
      <c r="A15" s="143" t="s">
        <v>31</v>
      </c>
      <c r="B15" s="144"/>
      <c r="C15" s="94">
        <f>M10+O10</f>
        <v>2050</v>
      </c>
      <c r="D15" s="95">
        <f>N10+P10</f>
        <v>2075</v>
      </c>
      <c r="F15" s="190" t="s">
        <v>14</v>
      </c>
      <c r="G15" s="191"/>
      <c r="H15" s="133">
        <v>1E-3</v>
      </c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4">
      <c r="A16" s="145" t="s">
        <v>18</v>
      </c>
      <c r="B16" s="146"/>
      <c r="C16" s="92">
        <f>C14-C15</f>
        <v>100</v>
      </c>
      <c r="D16" s="93">
        <f>D14-D15</f>
        <v>74</v>
      </c>
      <c r="F16" s="151" t="s">
        <v>15</v>
      </c>
      <c r="G16" s="152"/>
      <c r="H16" s="136">
        <v>1E-3</v>
      </c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3">
      <c r="F17" s="204" t="s">
        <v>16</v>
      </c>
      <c r="G17" s="205"/>
      <c r="H17" s="127">
        <f>AVERAGE(H14:J16)</f>
        <v>1E-3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3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4">L28-N28</f>
        <v>0</v>
      </c>
    </row>
    <row r="29" spans="1:17" ht="18.75" customHeight="1" thickBot="1" x14ac:dyDescent="0.3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4"/>
        <v>0</v>
      </c>
    </row>
    <row r="30" spans="1:17" ht="19.149999999999999" customHeight="1" thickBot="1" x14ac:dyDescent="0.3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4"/>
        <v>0</v>
      </c>
    </row>
    <row r="31" spans="1:17" ht="19.5" customHeight="1" thickBot="1" x14ac:dyDescent="0.3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4"/>
        <v>0</v>
      </c>
    </row>
    <row r="32" spans="1:17" ht="19.5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8.75" customHeigh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2024-11-11T04:10:54Z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