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7B3C3001-E6A4-42D8-AD52-985B7898EE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3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" i="2"/>
  <c r="A14" i="2"/>
  <c r="P11" i="1"/>
  <c r="O11" i="1"/>
  <c r="N11" i="1"/>
  <c r="M11" i="1"/>
  <c r="L11" i="1"/>
  <c r="K11" i="1"/>
  <c r="H11" i="1"/>
  <c r="G11" i="1"/>
  <c r="D11" i="1"/>
  <c r="C11" i="1"/>
  <c r="H18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<sst xmlns="http://schemas.openxmlformats.org/spreadsheetml/2006/main" count="58" uniqueCount="42">
  <si>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</si>
  <si>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</si>
  <si>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</si>
  <si>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</si>
  <si>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</si>
  <si>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</si>
  <si>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</si>
  <si>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</si>
  <si>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</si>
  <si>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</si>
  <si>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</si>
  <si>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</si>
  <si>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</si>
  <si>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</si>
  <si>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</si>
  <si>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</si>
  <si>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</si>
  <si>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</si>
  <si>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</si>
  <si>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</si>
  <si>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</si>
  <si>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</si>
  <si>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</si>
  <si>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</si>
  <si>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</si>
  <si>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</si>
  <si>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</si>
  <si>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</si>
  <si>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</si>
  <si>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</si>
  <si>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</si>
  <si>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</si>
  <si>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</si>
  <si>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</si>
  <si>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</si>
  <si>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</si>
  <si>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</si>
  <si>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</si>
  <si>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</si>
  <si>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FPM</t>
  </si>
  <si>
    <t>CFM</t>
  </si>
  <si>
    <t>[1] RTU-2 ISSUE PREVENTS ECONOMIZER SETTING FROM BEING PROGRAMMED I.E. NO OA FOR THE UNIT CAUSING NEGATIVE BALANCE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</si>
</sst>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1" fontId="0" fillId="0" borderId="0" xfId="0" applyNumberForma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AC5" sqref="AC5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23</v>
      </c>
      <c r="J4" s="156"/>
      <c r="K4" s="161" t="s">
        <v>3</v>
      </c>
      <c r="L4" s="162"/>
      <c r="M4" s="159" t="s">
        <v>4</v>
      </c>
      <c r="N4" s="160"/>
      <c r="O4" s="159" t="s">
        <v>34</v>
      </c>
      <c r="P4" s="160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21</v>
      </c>
      <c r="B6" s="73" t="s">
        <v>35</v>
      </c>
      <c r="C6" s="23">
        <v>3400</v>
      </c>
      <c r="D6" s="24">
        <v>3420</v>
      </c>
      <c r="E6" s="23">
        <f t="shared" ref="E6:F7" si="0">C6-G6</f>
        <v>2900</v>
      </c>
      <c r="F6" s="24">
        <f t="shared" si="0"/>
        <v>2912</v>
      </c>
      <c r="G6" s="25">
        <v>500</v>
      </c>
      <c r="H6" s="26">
        <v>508</v>
      </c>
      <c r="I6" s="27">
        <f>G6/C6</f>
        <v>0.14705882352941177</v>
      </c>
      <c r="J6" s="28">
        <f>H6/D6</f>
        <v>0.14853801169590644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22</v>
      </c>
      <c r="B7" s="74" t="s">
        <v>36</v>
      </c>
      <c r="C7" s="35">
        <v>4000</v>
      </c>
      <c r="D7" s="36">
        <v>3963</v>
      </c>
      <c r="E7" s="35">
        <f t="shared" si="0"/>
        <v>3000</v>
      </c>
      <c r="F7" s="36">
        <f t="shared" si="0"/>
        <v>3963</v>
      </c>
      <c r="G7" s="37">
        <v>1000</v>
      </c>
      <c r="H7" s="38">
        <v>0</v>
      </c>
      <c r="I7" s="39">
        <f t="shared" ref="I7:J7" si="1">G7/C7</f>
        <v>0.25</v>
      </c>
      <c r="J7" s="40">
        <f t="shared" si="1"/>
        <v>0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37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1273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37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38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49999999999999" customHeight="1" thickBot="1" x14ac:dyDescent="0.3">
      <c r="A11" s="113" t="s">
        <v>24</v>
      </c>
      <c r="B11" s="114"/>
      <c r="C11" s="77">
        <f t="shared" ref="C11:H11" si="2">SUM(C6:C10)</f>
        <v>7400</v>
      </c>
      <c r="D11" s="78">
        <f t="shared" si="2"/>
        <v>7383</v>
      </c>
      <c r="E11" s="77">
        <f t="shared" si="2"/>
        <v>5900</v>
      </c>
      <c r="F11" s="78">
        <f t="shared" si="2"/>
        <v>6875</v>
      </c>
      <c r="G11" s="79">
        <f t="shared" si="2"/>
        <v>1500</v>
      </c>
      <c r="H11" s="80">
        <f t="shared" si="2"/>
        <v>508</v>
      </c>
      <c r="I11" s="81"/>
      <c r="J11" s="82"/>
      <c r="K11" s="79">
        <f t="shared" ref="K11:P11" si="3">SUM(K6:K10)</f>
        <v>1300</v>
      </c>
      <c r="L11" s="80">
        <f t="shared" si="3"/>
        <v>1273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25</v>
      </c>
      <c r="B13" s="94"/>
      <c r="C13" s="94"/>
      <c r="D13" s="94"/>
      <c r="F13" s="151" t="s">
        <v>14</v>
      </c>
      <c r="G13" s="152"/>
      <c r="H13" s="173" t="s">
        <v>28</v>
      </c>
      <c r="I13" s="174"/>
      <c r="J13" s="175"/>
      <c r="L13" s="106" t="s">
        <v>30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91" t="s">
        <v>24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33</v>
      </c>
      <c r="M14" s="170"/>
      <c r="N14" s="170"/>
      <c r="O14" s="170"/>
      <c r="P14" s="109">
        <f>IF(R13=TRUE, 1, 0)</f>
        <v>0</v>
      </c>
    </row>
    <row r="15" spans="1:21" ht="18.75" customHeight="1" x14ac:dyDescent="0.35">
      <c r="A15" s="193" t="s">
        <v>27</v>
      </c>
      <c r="B15" s="194"/>
      <c r="C15" s="99">
        <f>G11+K11</f>
        <v>2800</v>
      </c>
      <c r="D15" s="100">
        <f>H11+L11</f>
        <v>1781</v>
      </c>
      <c r="F15" s="123" t="s">
        <v>15</v>
      </c>
      <c r="G15" s="124"/>
      <c r="H15" s="182">
        <v>-5.0000000000000001E-3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4">
      <c r="A16" s="195" t="s">
        <v>26</v>
      </c>
      <c r="B16" s="196"/>
      <c r="C16" s="103">
        <f>M11+O11</f>
        <v>2700</v>
      </c>
      <c r="D16" s="104">
        <f>N11+P11</f>
        <v>2679</v>
      </c>
      <c r="F16" s="125" t="s">
        <v>16</v>
      </c>
      <c r="G16" s="126"/>
      <c r="H16" s="185">
        <v>-6.0000000000000001E-3</v>
      </c>
      <c r="I16" s="186"/>
      <c r="J16" s="187"/>
      <c r="L16" s="172" t="s">
        <v>31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4">
      <c r="A17" s="197" t="s">
        <v>20</v>
      </c>
      <c r="B17" s="198"/>
      <c r="C17" s="101">
        <f>C15-C16</f>
        <v>100</v>
      </c>
      <c r="D17" s="102">
        <f>D15-D16</f>
        <v>-898</v>
      </c>
      <c r="F17" s="165" t="s">
        <v>17</v>
      </c>
      <c r="G17" s="166"/>
      <c r="H17" s="188">
        <v>-1.0999999999999999E-2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-7.3333333333333332E-3</v>
      </c>
      <c r="I18" s="180"/>
      <c r="J18" s="181"/>
      <c r="L18" s="168" t="s">
        <v>32</v>
      </c>
      <c r="M18" s="168"/>
      <c r="N18" s="168"/>
      <c r="O18" s="168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7" t="s">
        <v>41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49999999999999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49999999999999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6"/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/>
      <c r="B28" s="149"/>
      <c r="C28" s="150"/>
      <c r="D28" s="119"/>
      <c r="E28" s="121"/>
      <c r="F28" s="121"/>
      <c r="G28" s="120"/>
      <c r="H28" s="119"/>
      <c r="I28" s="120"/>
      <c r="J28" s="121"/>
      <c r="K28" s="121"/>
      <c r="L28" s="122"/>
      <c r="M28" s="122"/>
      <c r="N28" s="115"/>
      <c r="O28" s="116"/>
      <c r="P28" s="62"/>
    </row>
    <row r="29" spans="1:18" ht="18.75" customHeight="1" x14ac:dyDescent="0.25">
      <c r="A29" s="63"/>
      <c r="B29" s="147"/>
      <c r="C29" s="148"/>
      <c r="D29" s="143"/>
      <c r="E29" s="167"/>
      <c r="F29" s="167"/>
      <c r="G29" s="144"/>
      <c r="H29" s="143"/>
      <c r="I29" s="144"/>
      <c r="J29" s="145"/>
      <c r="K29" s="146"/>
      <c r="L29" s="141"/>
      <c r="M29" s="142"/>
      <c r="N29" s="117"/>
      <c r="O29" s="118"/>
      <c r="P29" s="61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D446-9FC0-4779-95BB-ED1CB0025384}">
  <dimension ref="A1:F14"/>
  <sheetViews>
    <sheetView workbookViewId="0">
      <selection activeCell="E8" sqref="E8"/>
    </sheetView>
  </sheetViews>
  <sheetFormatPr defaultRowHeight="12.5" x14ac:dyDescent="0.25"/>
  <sheetData>
    <row r="1" spans="1:6" x14ac:dyDescent="0.25">
      <c r="A1">
        <v>130</v>
      </c>
      <c r="B1" s="199">
        <f>A1*1.066</f>
        <v>138.58000000000001</v>
      </c>
    </row>
    <row r="2" spans="1:6" x14ac:dyDescent="0.25">
      <c r="A2">
        <v>114</v>
      </c>
      <c r="B2" s="199">
        <f t="shared" ref="B2:B14" si="0">A2*1.066</f>
        <v>121.524</v>
      </c>
      <c r="E2" s="1" t="s">
        <v>39</v>
      </c>
      <c r="F2" s="1" t="s">
        <v>40</v>
      </c>
    </row>
    <row r="3" spans="1:6" x14ac:dyDescent="0.25">
      <c r="A3">
        <v>104</v>
      </c>
      <c r="B3" s="199">
        <f t="shared" si="0"/>
        <v>110.864</v>
      </c>
      <c r="E3">
        <v>810</v>
      </c>
      <c r="F3" s="199">
        <f>E3*0.92</f>
        <v>745.2</v>
      </c>
    </row>
    <row r="4" spans="1:6" x14ac:dyDescent="0.25">
      <c r="A4">
        <v>111</v>
      </c>
      <c r="B4" s="199">
        <f t="shared" si="0"/>
        <v>118.32600000000001</v>
      </c>
      <c r="E4">
        <v>868</v>
      </c>
      <c r="F4" s="199">
        <f t="shared" ref="F4:F7" si="1">E4*0.92</f>
        <v>798.56000000000006</v>
      </c>
    </row>
    <row r="5" spans="1:6" x14ac:dyDescent="0.25">
      <c r="A5">
        <v>119</v>
      </c>
      <c r="B5" s="199">
        <f t="shared" si="0"/>
        <v>126.85400000000001</v>
      </c>
      <c r="E5">
        <v>856</v>
      </c>
      <c r="F5" s="199">
        <f t="shared" si="1"/>
        <v>787.52</v>
      </c>
    </row>
    <row r="6" spans="1:6" x14ac:dyDescent="0.25">
      <c r="A6">
        <v>110</v>
      </c>
      <c r="B6" s="199">
        <f t="shared" si="0"/>
        <v>117.26</v>
      </c>
      <c r="E6">
        <v>794</v>
      </c>
      <c r="F6" s="199">
        <f t="shared" si="1"/>
        <v>730.48</v>
      </c>
    </row>
    <row r="7" spans="1:6" x14ac:dyDescent="0.25">
      <c r="A7">
        <v>116</v>
      </c>
      <c r="B7" s="199">
        <f t="shared" si="0"/>
        <v>123.65600000000001</v>
      </c>
      <c r="E7">
        <v>519</v>
      </c>
      <c r="F7" s="199">
        <f t="shared" si="1"/>
        <v>477.48</v>
      </c>
    </row>
    <row r="8" spans="1:6" x14ac:dyDescent="0.25">
      <c r="A8">
        <v>102</v>
      </c>
      <c r="B8" s="199">
        <f t="shared" si="0"/>
        <v>108.732</v>
      </c>
    </row>
    <row r="9" spans="1:6" x14ac:dyDescent="0.25">
      <c r="A9">
        <v>136</v>
      </c>
      <c r="B9" s="199">
        <f t="shared" si="0"/>
        <v>144.976</v>
      </c>
    </row>
    <row r="10" spans="1:6" x14ac:dyDescent="0.25">
      <c r="A10">
        <v>107</v>
      </c>
      <c r="B10" s="199">
        <f t="shared" si="0"/>
        <v>114.06200000000001</v>
      </c>
    </row>
    <row r="11" spans="1:6" x14ac:dyDescent="0.25">
      <c r="A11">
        <v>132</v>
      </c>
      <c r="B11" s="199">
        <f t="shared" si="0"/>
        <v>140.71200000000002</v>
      </c>
    </row>
    <row r="12" spans="1:6" x14ac:dyDescent="0.25">
      <c r="A12">
        <v>131</v>
      </c>
      <c r="B12" s="199">
        <f t="shared" si="0"/>
        <v>139.64600000000002</v>
      </c>
    </row>
    <row r="13" spans="1:6" x14ac:dyDescent="0.25">
      <c r="A13">
        <v>128</v>
      </c>
      <c r="B13" s="199">
        <f t="shared" si="0"/>
        <v>136.44800000000001</v>
      </c>
    </row>
    <row r="14" spans="1:6" x14ac:dyDescent="0.25">
      <c r="A14" s="199">
        <f>AVERAGE(A1:A13)</f>
        <v>118.46153846153847</v>
      </c>
      <c r="B14" s="199">
        <f t="shared" si="0"/>
        <v>126.28000000000002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2024-08-06T13:28:16Z</dcterms:modified>
</cp:coreProperties>
</file>